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375" windowHeight="13065"/>
  </bookViews>
  <sheets>
    <sheet name="Sheet1" sheetId="2" r:id="rId1"/>
    <sheet name="Sheet2" sheetId="4" r:id="rId2"/>
  </sheets>
  <definedNames>
    <definedName name="_xlnm.Print_Titles" localSheetId="0">Sheet1!$1:$4</definedName>
  </definedNames>
  <calcPr calcId="144525"/>
</workbook>
</file>

<file path=xl/sharedStrings.xml><?xml version="1.0" encoding="utf-8"?>
<sst xmlns="http://schemas.openxmlformats.org/spreadsheetml/2006/main" count="499" uniqueCount="156">
  <si>
    <t>附件1</t>
  </si>
  <si>
    <t>2025年涉农整合资金分配表</t>
  </si>
  <si>
    <t>西财指标〔2025〕203号</t>
  </si>
  <si>
    <t>单位：万元</t>
  </si>
  <si>
    <t>上级财政指标</t>
  </si>
  <si>
    <t>指标金额</t>
  </si>
  <si>
    <t>资金名称</t>
  </si>
  <si>
    <t>资金性质</t>
  </si>
  <si>
    <t>整合金额</t>
  </si>
  <si>
    <t>预算单位</t>
  </si>
  <si>
    <t>项目名称</t>
  </si>
  <si>
    <t>下达金额</t>
  </si>
  <si>
    <t>支出功能科目</t>
  </si>
  <si>
    <r>
      <rPr>
        <b/>
        <sz val="10"/>
        <color theme="1"/>
        <rFont val="仿宋_GB2312"/>
        <charset val="134"/>
      </rPr>
      <t>宁财（农）指标〔2024〕589号</t>
    </r>
    <r>
      <rPr>
        <sz val="10"/>
        <color theme="1"/>
        <rFont val="仿宋_GB2312"/>
        <charset val="134"/>
      </rPr>
      <t xml:space="preserve">
《自治区财政厅关于提前下达2025年中央财政衔接推进乡村振兴补助资金预算指标的通知》</t>
    </r>
  </si>
  <si>
    <t>少数民族发展任务</t>
  </si>
  <si>
    <t>中央</t>
  </si>
  <si>
    <t>农业农村局</t>
  </si>
  <si>
    <t>杂粮种植项目</t>
  </si>
  <si>
    <t>2130505--生产发展</t>
  </si>
  <si>
    <t>欠发达国有林场巩固提升任务</t>
  </si>
  <si>
    <t>肉牛扩群补栏项目</t>
  </si>
  <si>
    <t>三西任务</t>
  </si>
  <si>
    <t>“见犊补母”项目</t>
  </si>
  <si>
    <t>2130505-生产发展</t>
  </si>
  <si>
    <t>以工代赈任务</t>
  </si>
  <si>
    <t>白崖乡</t>
  </si>
  <si>
    <t>西吉县白崖乡旧堡村乡村道路硬化2025年以工代赈项目</t>
  </si>
  <si>
    <t>2130504--基础设施建设</t>
  </si>
  <si>
    <t>马建乡</t>
  </si>
  <si>
    <t>西吉县马建乡周吴、白虎村级道路硬化2025年以工代赈项目</t>
  </si>
  <si>
    <t>马莲乡</t>
  </si>
  <si>
    <t>西吉县马莲乡陆家沟村设施农业拱棚建设2025年以工代赈项目</t>
  </si>
  <si>
    <t>偏城乡</t>
  </si>
  <si>
    <t>西吉县偏城乡大庄村河道治理2025年以工代赈项目</t>
  </si>
  <si>
    <t>田坪乡</t>
  </si>
  <si>
    <t>西吉县田坪乡大岔村设施拱棚及基础设施建设2025年以工代赈项目</t>
  </si>
  <si>
    <t>硝河乡</t>
  </si>
  <si>
    <t>西吉县硝河乡马昌村美丽宜居村庄建设2025年以工代赈项目</t>
  </si>
  <si>
    <t>巩固拓展脱贫攻坚成果和乡村振兴任务</t>
  </si>
  <si>
    <t>小麦种植项目</t>
  </si>
  <si>
    <t>油料种植项目</t>
  </si>
  <si>
    <t>肉牛良种繁育项目</t>
  </si>
  <si>
    <t>西吉牛肉及牛肉产品外销项目</t>
  </si>
  <si>
    <t>肉牛屠宰加工项目</t>
  </si>
  <si>
    <t>生猪养殖项目</t>
  </si>
  <si>
    <t>小额贷款贴息</t>
  </si>
  <si>
    <r>
      <rPr>
        <sz val="10"/>
        <color rgb="FF000000"/>
        <rFont val="仿宋_GB2312"/>
        <charset val="134"/>
      </rPr>
      <t>“</t>
    </r>
    <r>
      <rPr>
        <sz val="10"/>
        <rFont val="仿宋_GB2312"/>
        <charset val="134"/>
      </rPr>
      <t>雨露计划”补助项目</t>
    </r>
  </si>
  <si>
    <t>2130506--社会发展</t>
  </si>
  <si>
    <t>马铃薯原原种奖补项目</t>
  </si>
  <si>
    <t>马铃薯新品种推广项目</t>
  </si>
  <si>
    <t>马铃薯精深加工项目</t>
  </si>
  <si>
    <t>马铃薯标准化种植项目</t>
  </si>
  <si>
    <t>蔬菜种植项目</t>
  </si>
  <si>
    <t>蔬菜销售项目</t>
  </si>
  <si>
    <t>蔬菜仓储保鲜冷链项目</t>
  </si>
  <si>
    <t>食用菌种植加工项目</t>
  </si>
  <si>
    <t>庭院经济示范村项目</t>
  </si>
  <si>
    <t>科技局</t>
  </si>
  <si>
    <t>中药材种植加工项目</t>
  </si>
  <si>
    <t>工业信息化局</t>
  </si>
  <si>
    <t>杂粮（油料）加工项目</t>
  </si>
  <si>
    <t>杂粮（油料）加工能力提升项目</t>
  </si>
  <si>
    <t>蔬菜精深加工能力提升项目</t>
  </si>
  <si>
    <t>马铃薯产业精深加工能力提升项目</t>
  </si>
  <si>
    <t>交通运输局</t>
  </si>
  <si>
    <t>西吉县村组道路建设及次差路况提升项目</t>
  </si>
  <si>
    <t>西吉县2025年农村道路补短板建设项目</t>
  </si>
  <si>
    <t>西吉县2025年购买邮政公益性岗位</t>
  </si>
  <si>
    <t>人社局</t>
  </si>
  <si>
    <t>西吉县2024-2025年跨省跨县一次性交通补贴</t>
  </si>
  <si>
    <t>西吉县2024-2025年转移就业务工补贴</t>
  </si>
  <si>
    <r>
      <rPr>
        <sz val="10"/>
        <color rgb="FF000000"/>
        <rFont val="仿宋_GB2312"/>
        <charset val="134"/>
      </rPr>
      <t>西吉县</t>
    </r>
    <r>
      <rPr>
        <sz val="10"/>
        <rFont val="仿宋_GB2312"/>
        <charset val="134"/>
      </rPr>
      <t>2025年政府主导有组织、定向化、技术型转移就业技能培训</t>
    </r>
  </si>
  <si>
    <t>西吉县监测对象及移民户中低收入群体公益性岗位</t>
  </si>
  <si>
    <t>西吉县2024-2025年政府购买公益性岗位</t>
  </si>
  <si>
    <t>火石寨乡</t>
  </si>
  <si>
    <t>火石寨沙岗村农业产业发展项目</t>
  </si>
  <si>
    <t>吉强镇</t>
  </si>
  <si>
    <t>西吉县吉强镇杨坊村2025年设施农业拱棚建设项目</t>
  </si>
  <si>
    <t>西吉县吉强镇羊路村2025设施农业建设项目</t>
  </si>
  <si>
    <t>西吉县吉强镇夏寨村2025年基础设施提升项目</t>
  </si>
  <si>
    <t>西吉县吉强镇杨河村、夏大路等村庭院分布式光伏发电项目</t>
  </si>
  <si>
    <t>2130599-其他巩固拓展脱贫攻坚成果衔接乡村振兴支出</t>
  </si>
  <si>
    <t>西吉县马莲乡张堡塬村2025年早熟马铃薯扩面推广日光拱棚建设项目</t>
  </si>
  <si>
    <t>西吉县偏城乡北庄村拱棚建设项目</t>
  </si>
  <si>
    <t>西吉县偏城乡山海堡菌菇园建设项目</t>
  </si>
  <si>
    <t>沙沟乡</t>
  </si>
  <si>
    <t>西吉县沙沟乡设施农业大棚配套设施建设项目</t>
  </si>
  <si>
    <t>西吉县沙沟乡肉牛肉羊精细化分割加工项目</t>
  </si>
  <si>
    <t>西滩乡</t>
  </si>
  <si>
    <t>西吉县西滩乡西滩村基础设施改造提升建设项目</t>
  </si>
  <si>
    <t>震湖乡</t>
  </si>
  <si>
    <t>西吉县震湖乡生猪养殖圈舍改造项目</t>
  </si>
  <si>
    <t>震湖乡蛋鸡养殖场改造提升项目</t>
  </si>
  <si>
    <t>将台堡镇</t>
  </si>
  <si>
    <t>农村沐光增收项目</t>
  </si>
  <si>
    <t>平峰镇</t>
  </si>
  <si>
    <t>新营乡</t>
  </si>
  <si>
    <t>平峰镇沙洼村高效节水灌溉项目</t>
  </si>
  <si>
    <t>兴平乡</t>
  </si>
  <si>
    <t>兴平乡高崖村2025年高效节水灌溉项目</t>
  </si>
  <si>
    <t>相关乡镇</t>
  </si>
  <si>
    <t>壮大村集体经济项目（25个村）</t>
  </si>
  <si>
    <t>小计</t>
  </si>
  <si>
    <r>
      <rPr>
        <b/>
        <sz val="10"/>
        <color theme="1"/>
        <rFont val="仿宋_GB2312"/>
        <charset val="134"/>
      </rPr>
      <t>宁财（农）指标〔2025〕167号</t>
    </r>
    <r>
      <rPr>
        <sz val="10"/>
        <color theme="1"/>
        <rFont val="仿宋_GB2312"/>
        <charset val="134"/>
      </rPr>
      <t xml:space="preserve">
《自治区财政厅关于下达2025年中央财政衔接推进乡村振兴补助资金预算的通知》</t>
    </r>
  </si>
  <si>
    <t>白台村、土窝村村组巷道硬化2025年以工代赈项目</t>
  </si>
  <si>
    <t>兴隆镇</t>
  </si>
  <si>
    <t>特色农产品品牌建设项目</t>
  </si>
  <si>
    <t>全株玉米青贮项目</t>
  </si>
  <si>
    <t>西吉县2025年监测对象发展庭院经济项目</t>
  </si>
  <si>
    <t>2024-2025年跨省跨县一次性交通补贴</t>
  </si>
  <si>
    <t>残联</t>
  </si>
  <si>
    <t>阳光助残小康计划</t>
  </si>
  <si>
    <t>各乡镇</t>
  </si>
  <si>
    <t>人居环境整治资金项目</t>
  </si>
  <si>
    <t>西吉县火石寨乡沙岗村地质灾害避险搬迁安置点室外附属及其配套设施　</t>
  </si>
  <si>
    <t>西吉县吉强镇杨河村、夏寨村人居环境整治项目</t>
  </si>
  <si>
    <t>震湖乡党岔村移民安置点基础设施提升补短板项目</t>
  </si>
  <si>
    <r>
      <rPr>
        <b/>
        <sz val="10"/>
        <color theme="1"/>
        <rFont val="仿宋_GB2312"/>
        <charset val="134"/>
      </rPr>
      <t>宁财（农）指标〔2025〕125号</t>
    </r>
    <r>
      <rPr>
        <sz val="10"/>
        <color theme="1"/>
        <rFont val="仿宋_GB2312"/>
        <charset val="134"/>
      </rPr>
      <t xml:space="preserve">
《自治区财政厅关于下达2025年第一批自治区财政衔接推进乡村振兴补助资金预算的通知》</t>
    </r>
  </si>
  <si>
    <t>自治区衔接资金</t>
  </si>
  <si>
    <t>自治区</t>
  </si>
  <si>
    <t>农作物保墒增产项目</t>
  </si>
  <si>
    <t>商务局</t>
  </si>
  <si>
    <t>农产品电商销售项目</t>
  </si>
  <si>
    <r>
      <rPr>
        <b/>
        <sz val="10"/>
        <color theme="1"/>
        <rFont val="仿宋_GB2312"/>
        <charset val="134"/>
      </rPr>
      <t>宁财（债）指标〔2025〕113号</t>
    </r>
    <r>
      <rPr>
        <sz val="10"/>
        <color theme="1"/>
        <rFont val="仿宋_GB2312"/>
        <charset val="134"/>
      </rPr>
      <t xml:space="preserve">
《自治区财政厅关于下达2025年新增政府债券资金指标的通知（第一批）》</t>
    </r>
  </si>
  <si>
    <t>债券资金</t>
  </si>
  <si>
    <t>西吉县2025年移民安置村基础设施提升改造工程</t>
  </si>
  <si>
    <t>林草局</t>
  </si>
  <si>
    <t>西吉县2025年苗木引种驯化繁育项目</t>
  </si>
  <si>
    <t>水利工程管理中心</t>
  </si>
  <si>
    <t>西吉县2025年农村饮水入户工程</t>
  </si>
  <si>
    <t>西吉县农村供水调蓄工程</t>
  </si>
  <si>
    <r>
      <rPr>
        <b/>
        <sz val="10"/>
        <color theme="1"/>
        <rFont val="仿宋_GB2312"/>
        <charset val="134"/>
      </rPr>
      <t>宁财（农）指标〔2024〕760号</t>
    </r>
    <r>
      <rPr>
        <sz val="10"/>
        <color theme="1"/>
        <rFont val="仿宋_GB2312"/>
        <charset val="134"/>
      </rPr>
      <t xml:space="preserve">
《自治区财政厅关于提前下达2025年中央水利发展资金预算指标的通知》</t>
    </r>
  </si>
  <si>
    <t>水利资金</t>
  </si>
  <si>
    <t>交通运输局
（养护中心）</t>
  </si>
  <si>
    <t>西吉县2025年农村供水保障改造工程</t>
  </si>
  <si>
    <t>西吉县吉强镇羊路村2025年基础设施提升项目</t>
  </si>
  <si>
    <r>
      <rPr>
        <b/>
        <sz val="10"/>
        <color theme="1"/>
        <rFont val="仿宋_GB2312"/>
        <charset val="134"/>
      </rPr>
      <t>宁财（农）指标〔2024〕625号</t>
    </r>
    <r>
      <rPr>
        <sz val="10"/>
        <color theme="1"/>
        <rFont val="仿宋_GB2312"/>
        <charset val="134"/>
      </rPr>
      <t xml:space="preserve">
《关于提前下达中央和自治区农村综合改革转移支付预算指标的通知》</t>
    </r>
  </si>
  <si>
    <t>农村公益事业建设财政奖补</t>
  </si>
  <si>
    <t>交通运输局
（建管中心）</t>
  </si>
  <si>
    <r>
      <rPr>
        <b/>
        <sz val="10"/>
        <color theme="1"/>
        <rFont val="仿宋_GB2312"/>
        <charset val="134"/>
      </rPr>
      <t>宁财（建）指标〔2024〕566号</t>
    </r>
    <r>
      <rPr>
        <sz val="10"/>
        <color theme="1"/>
        <rFont val="仿宋_GB2312"/>
        <charset val="134"/>
      </rPr>
      <t xml:space="preserve">
《自治区财政厅关于提前下达2025年产量大县奖励资金的通知》</t>
    </r>
  </si>
  <si>
    <t>常规产粮大县奖励资金</t>
  </si>
  <si>
    <r>
      <rPr>
        <b/>
        <sz val="10"/>
        <color theme="1"/>
        <rFont val="仿宋_GB2312"/>
        <charset val="134"/>
      </rPr>
      <t>宁财（建）指标〔2025〕185号</t>
    </r>
    <r>
      <rPr>
        <sz val="10"/>
        <color theme="1"/>
        <rFont val="仿宋_GB2312"/>
        <charset val="134"/>
      </rPr>
      <t xml:space="preserve">
《自治区财政厅关于下达2025年中央财政产量大县奖励资金预算的通知》</t>
    </r>
  </si>
  <si>
    <r>
      <rPr>
        <b/>
        <sz val="10"/>
        <color theme="1"/>
        <rFont val="仿宋_GB2312"/>
        <charset val="134"/>
      </rPr>
      <t>宁财（农）指标〔2024〕647号</t>
    </r>
    <r>
      <rPr>
        <sz val="10"/>
        <color theme="1"/>
        <rFont val="仿宋_GB2312"/>
        <charset val="134"/>
      </rPr>
      <t xml:space="preserve">
《关于提前下达2025年中央和自治区农业农村资金的通知》</t>
    </r>
  </si>
  <si>
    <t>农业经营主体能力提升资金</t>
  </si>
  <si>
    <t>19个乡镇</t>
  </si>
  <si>
    <t>农业生产发展资金</t>
  </si>
  <si>
    <t>马莲乡农业面源污染治理项目</t>
  </si>
  <si>
    <t>红耀乡</t>
  </si>
  <si>
    <t>农用残膜回收项目</t>
  </si>
  <si>
    <t>什字乡</t>
  </si>
  <si>
    <t>偏城乡上马村村集体经济增收项目</t>
  </si>
  <si>
    <r>
      <rPr>
        <b/>
        <sz val="10"/>
        <color theme="1"/>
        <rFont val="仿宋_GB2312"/>
        <charset val="134"/>
      </rPr>
      <t>宁财（农）指标〔2025〕177号</t>
    </r>
    <r>
      <rPr>
        <sz val="10"/>
        <color theme="1"/>
        <rFont val="仿宋_GB2312"/>
        <charset val="134"/>
      </rPr>
      <t xml:space="preserve">
《自治区财政厅关于下达2025年中央和自治区农业相关资金（第二批）预算的通知》</t>
    </r>
  </si>
  <si>
    <t>粮油生产保障资金（支持粮油等重点作物绿色高产高效部分）</t>
  </si>
  <si>
    <t>耕地建设与利用资金（耕地轮作休耕资金）</t>
  </si>
  <si>
    <r>
      <rPr>
        <b/>
        <sz val="10"/>
        <color theme="1"/>
        <rFont val="仿宋_GB2312"/>
        <charset val="134"/>
      </rPr>
      <t>宁财（农）指标〔2025〕349号</t>
    </r>
    <r>
      <rPr>
        <sz val="10"/>
        <color theme="1"/>
        <rFont val="仿宋_GB2312"/>
        <charset val="134"/>
      </rPr>
      <t xml:space="preserve">
《自治区财政厅关于下达2025年中央和自治区农村综合改革转移支付预算指标（第二批）的通知》</t>
    </r>
  </si>
  <si>
    <t>合计</t>
  </si>
</sst>
</file>

<file path=xl/styles.xml><?xml version="1.0" encoding="utf-8"?>
<styleSheet xmlns="http://schemas.openxmlformats.org/spreadsheetml/2006/main">
  <numFmts count="8">
    <numFmt numFmtId="176" formatCode="0.00_);[Red]\(0.00\)"/>
    <numFmt numFmtId="177" formatCode="#,##0.00_ "/>
    <numFmt numFmtId="178" formatCode="0.00_ "/>
    <numFmt numFmtId="44" formatCode="_ &quot;￥&quot;* #,##0.00_ ;_ &quot;￥&quot;* \-#,##0.00_ ;_ &quot;￥&quot;* &quot;-&quot;??_ ;_ @_ "/>
    <numFmt numFmtId="42" formatCode="_ &quot;￥&quot;* #,##0_ ;_ &quot;￥&quot;* \-#,##0_ ;_ &quot;￥&quot;* &quot;-&quot;_ ;_ @_ "/>
    <numFmt numFmtId="179" formatCode="0.000_ "/>
    <numFmt numFmtId="43" formatCode="_ * #,##0.00_ ;_ * \-#,##0.00_ ;_ * &quot;-&quot;??_ ;_ @_ "/>
    <numFmt numFmtId="41" formatCode="_ * #,##0_ ;_ * \-#,##0_ ;_ * &quot;-&quot;_ ;_ @_ "/>
  </numFmts>
  <fonts count="36">
    <font>
      <sz val="11"/>
      <color theme="1"/>
      <name val="宋体"/>
      <charset val="134"/>
      <scheme val="minor"/>
    </font>
    <font>
      <b/>
      <sz val="12"/>
      <color theme="1"/>
      <name val="宋体"/>
      <charset val="134"/>
      <scheme val="minor"/>
    </font>
    <font>
      <b/>
      <sz val="11"/>
      <color theme="1"/>
      <name val="宋体"/>
      <charset val="134"/>
      <scheme val="minor"/>
    </font>
    <font>
      <sz val="10"/>
      <color theme="1"/>
      <name val="仿宋_GB2312"/>
      <charset val="134"/>
    </font>
    <font>
      <sz val="10"/>
      <color theme="1"/>
      <name val="宋体"/>
      <charset val="134"/>
      <scheme val="minor"/>
    </font>
    <font>
      <b/>
      <sz val="12"/>
      <color theme="1"/>
      <name val="仿宋_GB2312"/>
      <charset val="134"/>
    </font>
    <font>
      <sz val="16"/>
      <color theme="1"/>
      <name val="黑体"/>
      <charset val="134"/>
    </font>
    <font>
      <sz val="20"/>
      <color theme="1"/>
      <name val="方正小标宋简体"/>
      <charset val="134"/>
    </font>
    <font>
      <b/>
      <sz val="10"/>
      <color theme="1"/>
      <name val="仿宋_GB2312"/>
      <charset val="134"/>
    </font>
    <font>
      <sz val="10"/>
      <color rgb="FF000000"/>
      <name val="仿宋_GB2312"/>
      <charset val="134"/>
    </font>
    <font>
      <sz val="10"/>
      <name val="仿宋_GB2312"/>
      <charset val="134"/>
    </font>
    <font>
      <b/>
      <sz val="12"/>
      <color indexed="8"/>
      <name val="仿宋_GB2312"/>
      <charset val="134"/>
    </font>
    <font>
      <sz val="10"/>
      <color indexed="8"/>
      <name val="仿宋_GB2312"/>
      <charset val="134"/>
    </font>
    <font>
      <b/>
      <sz val="12"/>
      <name val="仿宋_GB2312"/>
      <charset val="134"/>
    </font>
    <font>
      <b/>
      <sz val="12"/>
      <color rgb="FF000000"/>
      <name val="仿宋_GB2312"/>
      <charset val="134"/>
    </font>
    <font>
      <b/>
      <sz val="14"/>
      <color theme="1"/>
      <name val="仿宋_GB2312"/>
      <charset val="134"/>
    </font>
    <font>
      <sz val="11"/>
      <color theme="1"/>
      <name val="宋体"/>
      <charset val="0"/>
      <scheme val="minor"/>
    </font>
    <font>
      <b/>
      <sz val="18"/>
      <color theme="3"/>
      <name val="宋体"/>
      <charset val="134"/>
      <scheme val="minor"/>
    </font>
    <font>
      <sz val="11"/>
      <color theme="0"/>
      <name val="宋体"/>
      <charset val="0"/>
      <scheme val="minor"/>
    </font>
    <font>
      <b/>
      <sz val="11"/>
      <color theme="1"/>
      <name val="宋体"/>
      <charset val="0"/>
      <scheme val="minor"/>
    </font>
    <font>
      <b/>
      <sz val="11"/>
      <color theme="3"/>
      <name val="宋体"/>
      <charset val="134"/>
      <scheme val="minor"/>
    </font>
    <font>
      <u/>
      <sz val="11"/>
      <color rgb="FF0000FF"/>
      <name val="宋体"/>
      <charset val="0"/>
      <scheme val="minor"/>
    </font>
    <font>
      <sz val="11"/>
      <color rgb="FF3F3F76"/>
      <name val="宋体"/>
      <charset val="0"/>
      <scheme val="minor"/>
    </font>
    <font>
      <b/>
      <sz val="13"/>
      <color theme="3"/>
      <name val="宋体"/>
      <charset val="134"/>
      <scheme val="minor"/>
    </font>
    <font>
      <sz val="11"/>
      <color rgb="FF9C0006"/>
      <name val="宋体"/>
      <charset val="0"/>
      <scheme val="minor"/>
    </font>
    <font>
      <b/>
      <sz val="11"/>
      <color rgb="FFFFFFFF"/>
      <name val="宋体"/>
      <charset val="0"/>
      <scheme val="minor"/>
    </font>
    <font>
      <i/>
      <sz val="11"/>
      <color rgb="FF7F7F7F"/>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sz val="11"/>
      <color rgb="FFFF0000"/>
      <name val="宋体"/>
      <charset val="0"/>
      <scheme val="minor"/>
    </font>
    <font>
      <b/>
      <sz val="11"/>
      <color rgb="FF3F3F3F"/>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
      <sz val="11"/>
      <color indexed="8"/>
      <name val="宋体"/>
      <charset val="134"/>
    </font>
  </fonts>
  <fills count="33">
    <fill>
      <patternFill patternType="none"/>
    </fill>
    <fill>
      <patternFill patternType="gray125"/>
    </fill>
    <fill>
      <patternFill patternType="solid">
        <fgColor theme="6" tint="0.599993896298105"/>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rgb="FFFFCC9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8"/>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rgb="FFF2F2F2"/>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7"/>
        <bgColor indexed="64"/>
      </patternFill>
    </fill>
    <fill>
      <patternFill patternType="solid">
        <fgColor theme="4" tint="0.39997558519241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35" fillId="0" borderId="0"/>
    <xf numFmtId="0" fontId="18" fillId="13" borderId="0">
      <alignment vertical="center"/>
    </xf>
    <xf numFmtId="0" fontId="16" fillId="14" borderId="0">
      <alignment vertical="center"/>
    </xf>
    <xf numFmtId="0" fontId="31" fillId="25" borderId="12">
      <alignment vertical="center"/>
    </xf>
    <xf numFmtId="0" fontId="25" fillId="19" borderId="10">
      <alignment vertical="center"/>
    </xf>
    <xf numFmtId="0" fontId="24" fillId="11" borderId="0">
      <alignment vertical="center"/>
    </xf>
    <xf numFmtId="0" fontId="27" fillId="0" borderId="9">
      <alignment vertical="center"/>
    </xf>
    <xf numFmtId="0" fontId="26" fillId="0" borderId="0">
      <alignment vertical="center"/>
    </xf>
    <xf numFmtId="0" fontId="23" fillId="0" borderId="9">
      <alignment vertical="center"/>
    </xf>
    <xf numFmtId="0" fontId="16" fillId="10" borderId="0">
      <alignment vertical="center"/>
    </xf>
    <xf numFmtId="41" fontId="0" fillId="0" borderId="0">
      <alignment vertical="center"/>
    </xf>
    <xf numFmtId="0" fontId="16" fillId="6" borderId="0">
      <alignment vertical="center"/>
    </xf>
    <xf numFmtId="0" fontId="21" fillId="0" borderId="0">
      <alignment vertical="center"/>
    </xf>
    <xf numFmtId="0" fontId="18" fillId="15" borderId="0">
      <alignment vertical="center"/>
    </xf>
    <xf numFmtId="0" fontId="20" fillId="0" borderId="7">
      <alignment vertical="center"/>
    </xf>
    <xf numFmtId="0" fontId="19" fillId="0" borderId="6">
      <alignment vertical="center"/>
    </xf>
    <xf numFmtId="0" fontId="16" fillId="27" borderId="0">
      <alignment vertical="center"/>
    </xf>
    <xf numFmtId="0" fontId="16" fillId="12" borderId="0">
      <alignment vertical="center"/>
    </xf>
    <xf numFmtId="0" fontId="18" fillId="4" borderId="0">
      <alignment vertical="center"/>
    </xf>
    <xf numFmtId="43" fontId="0" fillId="0" borderId="0">
      <alignment vertical="center"/>
    </xf>
    <xf numFmtId="0" fontId="17" fillId="0" borderId="0">
      <alignment vertical="center"/>
    </xf>
    <xf numFmtId="0" fontId="28" fillId="0" borderId="0">
      <alignment vertical="center"/>
    </xf>
    <xf numFmtId="0" fontId="16" fillId="21" borderId="0">
      <alignment vertical="center"/>
    </xf>
    <xf numFmtId="0" fontId="29" fillId="0" borderId="11">
      <alignment vertical="center"/>
    </xf>
    <xf numFmtId="0" fontId="20" fillId="0" borderId="0">
      <alignment vertical="center"/>
    </xf>
    <xf numFmtId="0" fontId="16" fillId="16" borderId="0">
      <alignment vertical="center"/>
    </xf>
    <xf numFmtId="42" fontId="0" fillId="0" borderId="0">
      <alignment vertical="center"/>
    </xf>
    <xf numFmtId="0" fontId="30" fillId="0" borderId="0">
      <alignment vertical="center"/>
    </xf>
    <xf numFmtId="0" fontId="16" fillId="24" borderId="0">
      <alignment vertical="center"/>
    </xf>
    <xf numFmtId="0" fontId="0" fillId="3" borderId="5">
      <alignment vertical="center"/>
    </xf>
    <xf numFmtId="0" fontId="18" fillId="26" borderId="0">
      <alignment vertical="center"/>
    </xf>
    <xf numFmtId="0" fontId="32" fillId="28" borderId="0">
      <alignment vertical="center"/>
    </xf>
    <xf numFmtId="0" fontId="16" fillId="23" borderId="0">
      <alignment vertical="center"/>
    </xf>
    <xf numFmtId="0" fontId="33" fillId="29" borderId="0">
      <alignment vertical="center"/>
    </xf>
    <xf numFmtId="0" fontId="34" fillId="25" borderId="8">
      <alignment vertical="center"/>
    </xf>
    <xf numFmtId="0" fontId="18" fillId="30" borderId="0">
      <alignment vertical="center"/>
    </xf>
    <xf numFmtId="0" fontId="18" fillId="18" borderId="0">
      <alignment vertical="center"/>
    </xf>
    <xf numFmtId="0" fontId="18" fillId="32" borderId="0">
      <alignment vertical="center"/>
    </xf>
    <xf numFmtId="0" fontId="18" fillId="22" borderId="0">
      <alignment vertical="center"/>
    </xf>
    <xf numFmtId="0" fontId="18" fillId="20" borderId="0">
      <alignment vertical="center"/>
    </xf>
    <xf numFmtId="9" fontId="0" fillId="0" borderId="0">
      <alignment vertical="center"/>
    </xf>
    <xf numFmtId="0" fontId="18" fillId="7" borderId="0">
      <alignment vertical="center"/>
    </xf>
    <xf numFmtId="44" fontId="0" fillId="0" borderId="0">
      <alignment vertical="center"/>
    </xf>
    <xf numFmtId="0" fontId="18" fillId="5" borderId="0">
      <alignment vertical="center"/>
    </xf>
    <xf numFmtId="0" fontId="16" fillId="9" borderId="0">
      <alignment vertical="center"/>
    </xf>
    <xf numFmtId="0" fontId="22" fillId="8" borderId="8">
      <alignment vertical="center"/>
    </xf>
    <xf numFmtId="0" fontId="16" fillId="2" borderId="0">
      <alignment vertical="center"/>
    </xf>
    <xf numFmtId="0" fontId="18" fillId="31" borderId="0">
      <alignment vertical="center"/>
    </xf>
    <xf numFmtId="0" fontId="16" fillId="17" borderId="0">
      <alignment vertical="center"/>
    </xf>
  </cellStyleXfs>
  <cellXfs count="79">
    <xf numFmtId="0" fontId="0" fillId="0" borderId="0" xfId="0" applyAlignment="true">
      <alignment vertical="center"/>
    </xf>
    <xf numFmtId="0" fontId="0" fillId="0" borderId="0" xfId="0" applyBorder="true">
      <alignment vertical="center"/>
    </xf>
    <xf numFmtId="0" fontId="1" fillId="0" borderId="0" xfId="0" applyFont="true" applyBorder="true">
      <alignment vertical="center"/>
    </xf>
    <xf numFmtId="0" fontId="2" fillId="0" borderId="0" xfId="0" applyFont="true">
      <alignment vertical="center"/>
    </xf>
    <xf numFmtId="0" fontId="3" fillId="0" borderId="0" xfId="0" applyFont="true">
      <alignment vertical="center"/>
    </xf>
    <xf numFmtId="0" fontId="1" fillId="0" borderId="0" xfId="0" applyFont="true">
      <alignment vertical="center"/>
    </xf>
    <xf numFmtId="0" fontId="4" fillId="0" borderId="0" xfId="0" applyFont="true">
      <alignment vertical="center"/>
    </xf>
    <xf numFmtId="0" fontId="5" fillId="0" borderId="0" xfId="0" applyFont="true" applyAlignment="true">
      <alignment horizontal="center" vertical="center"/>
    </xf>
    <xf numFmtId="0" fontId="2" fillId="0" borderId="0" xfId="0" applyFont="true" applyAlignment="true">
      <alignment horizontal="center" vertical="center" wrapText="true"/>
    </xf>
    <xf numFmtId="0" fontId="0" fillId="0" borderId="0" xfId="0">
      <alignment vertical="center"/>
    </xf>
    <xf numFmtId="0" fontId="6" fillId="0" borderId="0" xfId="0" applyFont="true" applyAlignment="true">
      <alignment horizontal="left" vertical="center"/>
    </xf>
    <xf numFmtId="0" fontId="7" fillId="0" borderId="0" xfId="0" applyFont="true" applyAlignment="true">
      <alignment horizontal="center" vertical="center"/>
    </xf>
    <xf numFmtId="0" fontId="3" fillId="0" borderId="0" xfId="0" applyFont="true" applyAlignment="true">
      <alignment horizontal="left" vertical="center"/>
    </xf>
    <xf numFmtId="0" fontId="5" fillId="0" borderId="1" xfId="0" applyFont="true" applyBorder="true" applyAlignment="true">
      <alignment horizontal="center" vertical="center" wrapText="true"/>
    </xf>
    <xf numFmtId="0" fontId="8" fillId="0" borderId="2" xfId="0" applyFont="true" applyFill="true" applyBorder="true" applyAlignment="true">
      <alignment horizontal="center" vertical="center" wrapText="true"/>
    </xf>
    <xf numFmtId="178" fontId="3" fillId="0" borderId="2" xfId="0" applyNumberFormat="true"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3" xfId="0" applyFont="true" applyFill="true" applyBorder="true" applyAlignment="true">
      <alignment horizontal="center" vertical="center" wrapText="true"/>
    </xf>
    <xf numFmtId="178" fontId="3" fillId="0" borderId="3" xfId="0" applyNumberFormat="true" applyFont="true" applyFill="true" applyBorder="true" applyAlignment="true">
      <alignment horizontal="center" vertical="center" wrapText="true"/>
    </xf>
    <xf numFmtId="0" fontId="3" fillId="0" borderId="2" xfId="0" applyFont="true" applyFill="true" applyBorder="true" applyAlignment="true">
      <alignment horizontal="center" vertical="center" wrapText="true"/>
    </xf>
    <xf numFmtId="0" fontId="3" fillId="0" borderId="4" xfId="0" applyFont="true" applyFill="true" applyBorder="true" applyAlignment="true">
      <alignment horizontal="center" vertical="center" wrapText="true"/>
    </xf>
    <xf numFmtId="0" fontId="7" fillId="0" borderId="0" xfId="0" applyFont="true" applyAlignment="true">
      <alignment vertical="center"/>
    </xf>
    <xf numFmtId="0" fontId="5" fillId="0" borderId="0" xfId="0" applyFont="true" applyBorder="true">
      <alignment vertical="center"/>
    </xf>
    <xf numFmtId="0" fontId="5" fillId="0" borderId="0" xfId="0" applyFont="true" applyBorder="true" applyAlignment="true">
      <alignment vertical="center"/>
    </xf>
    <xf numFmtId="178" fontId="3" fillId="0" borderId="1" xfId="0" applyNumberFormat="true" applyFont="true" applyFill="true" applyBorder="true" applyAlignment="true">
      <alignment horizontal="center" vertical="center" wrapText="true"/>
    </xf>
    <xf numFmtId="0" fontId="3" fillId="0" borderId="1" xfId="0" applyFont="true" applyBorder="true" applyAlignment="true">
      <alignment horizontal="center" vertical="center" wrapText="true"/>
    </xf>
    <xf numFmtId="177" fontId="9" fillId="0" borderId="1" xfId="0" applyNumberFormat="true" applyFont="true" applyFill="true" applyBorder="true" applyAlignment="true">
      <alignment horizontal="center" vertical="center" wrapText="true"/>
    </xf>
    <xf numFmtId="43" fontId="10" fillId="0" borderId="1" xfId="0" applyNumberFormat="true" applyFont="true" applyFill="true" applyBorder="true" applyAlignment="true">
      <alignment vertical="center" wrapText="true"/>
    </xf>
    <xf numFmtId="0" fontId="9" fillId="0"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179" fontId="10" fillId="0" borderId="1" xfId="0" applyNumberFormat="true" applyFont="true" applyFill="true" applyBorder="true" applyAlignment="true">
      <alignment horizontal="center" vertical="center" wrapText="true"/>
    </xf>
    <xf numFmtId="178" fontId="3" fillId="0" borderId="4" xfId="0" applyNumberFormat="true" applyFont="true" applyFill="true" applyBorder="true" applyAlignment="true">
      <alignment horizontal="center" vertical="center" wrapText="true"/>
    </xf>
    <xf numFmtId="43" fontId="3" fillId="0" borderId="1" xfId="0" applyNumberFormat="true" applyFont="true" applyBorder="true" applyAlignment="true">
      <alignment vertical="center" wrapText="true"/>
    </xf>
    <xf numFmtId="177" fontId="10" fillId="0" borderId="1" xfId="0" applyNumberFormat="true" applyFont="true" applyFill="true" applyBorder="true" applyAlignment="true">
      <alignment horizontal="center" vertical="center" wrapText="true"/>
    </xf>
    <xf numFmtId="43" fontId="3" fillId="0" borderId="1" xfId="0" applyNumberFormat="true" applyFont="true" applyFill="true" applyBorder="true" applyAlignment="true">
      <alignment vertical="center" wrapText="true"/>
    </xf>
    <xf numFmtId="0" fontId="3" fillId="0" borderId="0" xfId="0" applyFont="true" applyBorder="true" applyAlignment="true">
      <alignment horizontal="right" vertical="center"/>
    </xf>
    <xf numFmtId="0" fontId="5" fillId="0" borderId="3" xfId="0" applyFont="true" applyBorder="true" applyAlignment="true">
      <alignment horizontal="center" vertical="center" wrapText="true"/>
    </xf>
    <xf numFmtId="178" fontId="5" fillId="0" borderId="3" xfId="0" applyNumberFormat="true" applyFont="true" applyBorder="true" applyAlignment="true">
      <alignment horizontal="center" vertical="center" wrapText="true"/>
    </xf>
    <xf numFmtId="0" fontId="5" fillId="0" borderId="4" xfId="0" applyFont="true" applyBorder="true" applyAlignment="true">
      <alignment horizontal="center" vertical="center" wrapText="true"/>
    </xf>
    <xf numFmtId="0" fontId="8" fillId="0" borderId="2" xfId="0" applyFont="true" applyBorder="true" applyAlignment="true">
      <alignment horizontal="center" vertical="center" wrapText="true"/>
    </xf>
    <xf numFmtId="178" fontId="3" fillId="0" borderId="2" xfId="0" applyNumberFormat="true" applyFont="true" applyBorder="true" applyAlignment="true">
      <alignment horizontal="center" vertical="center" wrapText="true"/>
    </xf>
    <xf numFmtId="0" fontId="3" fillId="0" borderId="3" xfId="0" applyFont="true" applyBorder="true" applyAlignment="true">
      <alignment horizontal="center" vertical="center" wrapText="true"/>
    </xf>
    <xf numFmtId="178" fontId="3" fillId="0" borderId="3" xfId="0" applyNumberFormat="true"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4" xfId="0" applyFont="true" applyBorder="true" applyAlignment="true">
      <alignment horizontal="center" vertical="center" wrapText="true"/>
    </xf>
    <xf numFmtId="178" fontId="3" fillId="0" borderId="4" xfId="0" applyNumberFormat="true" applyFont="true" applyBorder="true" applyAlignment="true">
      <alignment horizontal="center" vertical="center" wrapText="true"/>
    </xf>
    <xf numFmtId="0" fontId="5" fillId="0" borderId="4" xfId="0" applyFont="true" applyFill="true" applyBorder="true" applyAlignment="true">
      <alignment horizontal="center" vertical="center" wrapText="true"/>
    </xf>
    <xf numFmtId="178" fontId="5" fillId="0" borderId="4" xfId="0" applyNumberFormat="true" applyFont="true" applyFill="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178" fontId="5" fillId="0" borderId="4" xfId="0" applyNumberFormat="true" applyFont="true" applyBorder="true" applyAlignment="true">
      <alignment horizontal="center" vertical="center" wrapText="true"/>
    </xf>
    <xf numFmtId="0" fontId="8" fillId="0" borderId="1" xfId="0" applyFont="true" applyBorder="true" applyAlignment="true">
      <alignment horizontal="center" vertical="center" wrapText="true"/>
    </xf>
    <xf numFmtId="178" fontId="5" fillId="0" borderId="1" xfId="0" applyNumberFormat="true" applyFont="true" applyBorder="true" applyAlignment="true">
      <alignment horizontal="center" vertical="center" wrapText="true"/>
    </xf>
    <xf numFmtId="178" fontId="3" fillId="0" borderId="1" xfId="0" applyNumberFormat="true" applyFont="true" applyBorder="true" applyAlignment="true">
      <alignment horizontal="center" vertical="center" wrapText="true"/>
    </xf>
    <xf numFmtId="178" fontId="5" fillId="0" borderId="2" xfId="0" applyNumberFormat="true" applyFont="true" applyFill="true" applyBorder="true" applyAlignment="true">
      <alignment horizontal="center" vertical="center" wrapText="true"/>
    </xf>
    <xf numFmtId="0" fontId="11" fillId="0" borderId="1" xfId="0" applyNumberFormat="true" applyFont="true" applyFill="true" applyBorder="true" applyAlignment="true" applyProtection="true">
      <alignment horizontal="center" vertical="center" wrapText="true"/>
    </xf>
    <xf numFmtId="43" fontId="5" fillId="0" borderId="1" xfId="0" applyNumberFormat="true" applyFont="true" applyBorder="true" applyAlignment="true">
      <alignment vertical="center" wrapText="true"/>
    </xf>
    <xf numFmtId="0" fontId="12" fillId="0" borderId="1" xfId="0" applyNumberFormat="true" applyFont="true" applyFill="true" applyBorder="true" applyAlignment="true" applyProtection="true">
      <alignment horizontal="center" vertical="center" wrapText="true"/>
    </xf>
    <xf numFmtId="177" fontId="3" fillId="0" borderId="1" xfId="0" applyNumberFormat="true" applyFont="true" applyFill="true" applyBorder="true" applyAlignment="true">
      <alignment horizontal="center" vertical="center" wrapText="true"/>
    </xf>
    <xf numFmtId="43" fontId="5" fillId="0" borderId="4" xfId="0" applyNumberFormat="true" applyFont="true" applyFill="true" applyBorder="true" applyAlignment="true">
      <alignment vertical="center" wrapText="true"/>
    </xf>
    <xf numFmtId="178" fontId="5" fillId="0" borderId="1" xfId="0" applyNumberFormat="true" applyFont="true" applyFill="true" applyBorder="true" applyAlignment="true">
      <alignment horizontal="center" vertical="center" wrapText="true"/>
    </xf>
    <xf numFmtId="43" fontId="5" fillId="0" borderId="1" xfId="0" applyNumberFormat="true" applyFont="true" applyFill="true" applyBorder="true" applyAlignment="true">
      <alignment vertical="center" wrapText="true"/>
    </xf>
    <xf numFmtId="0" fontId="13" fillId="0" borderId="1" xfId="0" applyFont="true" applyFill="true" applyBorder="true" applyAlignment="true">
      <alignment horizontal="center" vertical="center" wrapText="true"/>
    </xf>
    <xf numFmtId="177" fontId="14" fillId="0" borderId="1" xfId="0" applyNumberFormat="true" applyFont="true" applyFill="true" applyBorder="true" applyAlignment="true">
      <alignment horizontal="center" vertical="center" wrapText="true"/>
    </xf>
    <xf numFmtId="177" fontId="9" fillId="0" borderId="2" xfId="0" applyNumberFormat="true" applyFont="true" applyFill="true" applyBorder="true" applyAlignment="true">
      <alignment horizontal="center" vertical="center" wrapText="true"/>
    </xf>
    <xf numFmtId="177" fontId="9" fillId="0" borderId="3" xfId="0" applyNumberFormat="true" applyFont="true" applyFill="true" applyBorder="true" applyAlignment="true">
      <alignment horizontal="center" vertical="center" wrapText="true"/>
    </xf>
    <xf numFmtId="177" fontId="9" fillId="0" borderId="4" xfId="0" applyNumberFormat="true" applyFont="true" applyFill="true" applyBorder="true" applyAlignment="true">
      <alignment horizontal="center" vertical="center" wrapText="true"/>
    </xf>
    <xf numFmtId="0" fontId="5" fillId="0" borderId="0" xfId="0" applyFont="true">
      <alignment vertical="center"/>
    </xf>
    <xf numFmtId="0" fontId="12" fillId="0" borderId="1" xfId="1" applyNumberFormat="true" applyFont="true" applyFill="true" applyBorder="true" applyAlignment="true">
      <alignment horizontal="center" vertical="center" wrapText="true"/>
    </xf>
    <xf numFmtId="0" fontId="12" fillId="0" borderId="2" xfId="1" applyNumberFormat="true" applyFont="true" applyFill="true" applyBorder="true" applyAlignment="true">
      <alignment horizontal="center" vertical="center" wrapText="true"/>
    </xf>
    <xf numFmtId="0" fontId="12" fillId="0" borderId="4" xfId="1" applyNumberFormat="true" applyFont="true" applyFill="true" applyBorder="true" applyAlignment="true">
      <alignment horizontal="center" vertical="center" wrapText="true"/>
    </xf>
    <xf numFmtId="178" fontId="5" fillId="0" borderId="3" xfId="0" applyNumberFormat="true" applyFont="true" applyFill="true" applyBorder="true" applyAlignment="true">
      <alignment horizontal="center" vertical="center" wrapText="true"/>
    </xf>
    <xf numFmtId="0" fontId="5" fillId="0" borderId="3" xfId="0" applyFont="true" applyFill="true" applyBorder="true" applyAlignment="true">
      <alignment horizontal="center" vertical="center" wrapText="true"/>
    </xf>
    <xf numFmtId="0" fontId="5" fillId="0" borderId="1" xfId="0" applyFont="true" applyBorder="true" applyAlignment="true">
      <alignment horizontal="center" vertical="center"/>
    </xf>
    <xf numFmtId="178" fontId="5" fillId="0" borderId="1" xfId="0" applyNumberFormat="true" applyFont="true" applyBorder="true" applyAlignment="true">
      <alignment horizontal="center" vertical="center"/>
    </xf>
    <xf numFmtId="0" fontId="15" fillId="0" borderId="1" xfId="0" applyFont="true" applyBorder="true" applyAlignment="true">
      <alignment horizontal="center" vertical="center" wrapText="true"/>
    </xf>
    <xf numFmtId="178" fontId="15" fillId="0" borderId="1" xfId="0" applyNumberFormat="true" applyFont="true" applyBorder="true" applyAlignment="true">
      <alignment horizontal="center" vertical="center" wrapText="true"/>
    </xf>
    <xf numFmtId="43" fontId="5" fillId="0" borderId="1" xfId="0" applyNumberFormat="true" applyFont="true" applyBorder="true" applyAlignment="true">
      <alignment vertical="center"/>
    </xf>
    <xf numFmtId="176" fontId="15" fillId="0" borderId="1" xfId="0" applyNumberFormat="true" applyFont="true" applyBorder="true" applyAlignment="true">
      <alignment vertical="center" wrapText="true"/>
    </xf>
  </cellXfs>
  <cellStyles count="50">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157"/>
  <sheetViews>
    <sheetView tabSelected="1" zoomScale="130" zoomScaleNormal="130" topLeftCell="B1" workbookViewId="0">
      <pane ySplit="4" topLeftCell="A73" activePane="bottomLeft" state="frozen"/>
      <selection/>
      <selection pane="bottomLeft" activeCell="I51" sqref="I51"/>
    </sheetView>
  </sheetViews>
  <sheetFormatPr defaultColWidth="8.89166666666667" defaultRowHeight="14.25"/>
  <cols>
    <col min="1" max="1" width="29" style="9" customWidth="true"/>
    <col min="2" max="3" width="16" style="9" customWidth="true"/>
    <col min="4" max="4" width="9.125" style="9" customWidth="true"/>
    <col min="5" max="5" width="14.5" style="9" customWidth="true"/>
    <col min="6" max="6" width="14.625" style="9" customWidth="true"/>
    <col min="7" max="7" width="39.775" style="9" customWidth="true"/>
    <col min="8" max="8" width="14.5" customWidth="true"/>
    <col min="9" max="9" width="25.125" style="9" customWidth="true"/>
    <col min="10" max="16383" width="8.89166666666667" style="9"/>
  </cols>
  <sheetData>
    <row r="1" ht="25" customHeight="true" spans="1:2">
      <c r="A1" s="10" t="s">
        <v>0</v>
      </c>
      <c r="B1" s="10"/>
    </row>
    <row r="2" s="1" customFormat="true" ht="27" customHeight="true" spans="1:9">
      <c r="A2" s="11" t="s">
        <v>1</v>
      </c>
      <c r="B2" s="11"/>
      <c r="C2" s="11"/>
      <c r="D2" s="11"/>
      <c r="E2" s="11"/>
      <c r="F2" s="11"/>
      <c r="G2" s="11"/>
      <c r="H2" s="21"/>
      <c r="I2" s="11"/>
    </row>
    <row r="3" s="2" customFormat="true" ht="18" customHeight="true" spans="1:9">
      <c r="A3" s="12" t="s">
        <v>2</v>
      </c>
      <c r="B3" s="12"/>
      <c r="C3" s="12"/>
      <c r="D3" s="12"/>
      <c r="E3" s="7"/>
      <c r="F3" s="22"/>
      <c r="G3" s="22"/>
      <c r="H3" s="23"/>
      <c r="I3" s="35" t="s">
        <v>3</v>
      </c>
    </row>
    <row r="4" s="3" customFormat="true" ht="29" customHeight="true" spans="1:9">
      <c r="A4" s="13" t="s">
        <v>4</v>
      </c>
      <c r="B4" s="13" t="s">
        <v>5</v>
      </c>
      <c r="C4" s="13" t="s">
        <v>6</v>
      </c>
      <c r="D4" s="13" t="s">
        <v>7</v>
      </c>
      <c r="E4" s="13" t="s">
        <v>8</v>
      </c>
      <c r="F4" s="13" t="s">
        <v>9</v>
      </c>
      <c r="G4" s="13" t="s">
        <v>10</v>
      </c>
      <c r="H4" s="13" t="s">
        <v>11</v>
      </c>
      <c r="I4" s="13" t="s">
        <v>12</v>
      </c>
    </row>
    <row r="5" s="4" customFormat="true" ht="29" customHeight="true" spans="1:9">
      <c r="A5" s="14" t="s">
        <v>13</v>
      </c>
      <c r="B5" s="15">
        <v>40412</v>
      </c>
      <c r="C5" s="16" t="s">
        <v>14</v>
      </c>
      <c r="D5" s="16" t="s">
        <v>15</v>
      </c>
      <c r="E5" s="24">
        <v>1958</v>
      </c>
      <c r="F5" s="25" t="s">
        <v>16</v>
      </c>
      <c r="G5" s="26" t="s">
        <v>17</v>
      </c>
      <c r="H5" s="27">
        <v>1958</v>
      </c>
      <c r="I5" s="26" t="s">
        <v>18</v>
      </c>
    </row>
    <row r="6" s="4" customFormat="true" ht="29" customHeight="true" spans="1:9">
      <c r="A6" s="17"/>
      <c r="B6" s="18"/>
      <c r="C6" s="16" t="s">
        <v>19</v>
      </c>
      <c r="D6" s="16" t="s">
        <v>15</v>
      </c>
      <c r="E6" s="24">
        <v>350</v>
      </c>
      <c r="F6" s="25" t="s">
        <v>16</v>
      </c>
      <c r="G6" s="28" t="s">
        <v>20</v>
      </c>
      <c r="H6" s="27">
        <v>350</v>
      </c>
      <c r="I6" s="26" t="s">
        <v>18</v>
      </c>
    </row>
    <row r="7" s="4" customFormat="true" ht="29" customHeight="true" spans="1:9">
      <c r="A7" s="17"/>
      <c r="B7" s="18"/>
      <c r="C7" s="16" t="s">
        <v>21</v>
      </c>
      <c r="D7" s="16" t="s">
        <v>15</v>
      </c>
      <c r="E7" s="24">
        <v>3000</v>
      </c>
      <c r="F7" s="25" t="s">
        <v>16</v>
      </c>
      <c r="G7" s="29" t="s">
        <v>22</v>
      </c>
      <c r="H7" s="27">
        <v>3000</v>
      </c>
      <c r="I7" s="25" t="s">
        <v>23</v>
      </c>
    </row>
    <row r="8" s="4" customFormat="true" ht="29" customHeight="true" spans="1:9">
      <c r="A8" s="17"/>
      <c r="B8" s="18"/>
      <c r="C8" s="19" t="s">
        <v>24</v>
      </c>
      <c r="D8" s="19" t="s">
        <v>15</v>
      </c>
      <c r="E8" s="15">
        <v>2240</v>
      </c>
      <c r="F8" s="30" t="s">
        <v>25</v>
      </c>
      <c r="G8" s="29" t="s">
        <v>26</v>
      </c>
      <c r="H8" s="27">
        <v>360</v>
      </c>
      <c r="I8" s="26" t="s">
        <v>27</v>
      </c>
    </row>
    <row r="9" s="4" customFormat="true" ht="29" customHeight="true" spans="1:9">
      <c r="A9" s="17"/>
      <c r="B9" s="18"/>
      <c r="C9" s="17"/>
      <c r="D9" s="17"/>
      <c r="E9" s="18"/>
      <c r="F9" s="28" t="s">
        <v>28</v>
      </c>
      <c r="G9" s="29" t="s">
        <v>29</v>
      </c>
      <c r="H9" s="27">
        <v>380</v>
      </c>
      <c r="I9" s="26" t="s">
        <v>27</v>
      </c>
    </row>
    <row r="10" s="4" customFormat="true" ht="29" customHeight="true" spans="1:9">
      <c r="A10" s="17"/>
      <c r="B10" s="18"/>
      <c r="C10" s="17"/>
      <c r="D10" s="17"/>
      <c r="E10" s="18"/>
      <c r="F10" s="28" t="s">
        <v>30</v>
      </c>
      <c r="G10" s="29" t="s">
        <v>31</v>
      </c>
      <c r="H10" s="27">
        <v>380</v>
      </c>
      <c r="I10" s="26" t="s">
        <v>18</v>
      </c>
    </row>
    <row r="11" s="4" customFormat="true" ht="29" customHeight="true" spans="1:9">
      <c r="A11" s="17"/>
      <c r="B11" s="18"/>
      <c r="C11" s="17"/>
      <c r="D11" s="17"/>
      <c r="E11" s="18"/>
      <c r="F11" s="28" t="s">
        <v>32</v>
      </c>
      <c r="G11" s="29" t="s">
        <v>33</v>
      </c>
      <c r="H11" s="27">
        <v>360</v>
      </c>
      <c r="I11" s="26" t="s">
        <v>27</v>
      </c>
    </row>
    <row r="12" s="4" customFormat="true" ht="29" customHeight="true" spans="1:9">
      <c r="A12" s="17"/>
      <c r="B12" s="18"/>
      <c r="C12" s="17"/>
      <c r="D12" s="17"/>
      <c r="E12" s="18"/>
      <c r="F12" s="28" t="s">
        <v>34</v>
      </c>
      <c r="G12" s="29" t="s">
        <v>35</v>
      </c>
      <c r="H12" s="27">
        <v>380</v>
      </c>
      <c r="I12" s="26" t="s">
        <v>18</v>
      </c>
    </row>
    <row r="13" s="4" customFormat="true" ht="29" customHeight="true" spans="1:9">
      <c r="A13" s="17"/>
      <c r="B13" s="18"/>
      <c r="C13" s="20"/>
      <c r="D13" s="20"/>
      <c r="E13" s="31"/>
      <c r="F13" s="30" t="s">
        <v>36</v>
      </c>
      <c r="G13" s="29" t="s">
        <v>37</v>
      </c>
      <c r="H13" s="27">
        <v>380</v>
      </c>
      <c r="I13" s="26" t="s">
        <v>27</v>
      </c>
    </row>
    <row r="14" s="4" customFormat="true" ht="29" customHeight="true" spans="1:9">
      <c r="A14" s="17"/>
      <c r="B14" s="18"/>
      <c r="C14" s="19" t="s">
        <v>38</v>
      </c>
      <c r="D14" s="19" t="s">
        <v>15</v>
      </c>
      <c r="E14" s="15">
        <v>32864</v>
      </c>
      <c r="F14" s="25" t="s">
        <v>16</v>
      </c>
      <c r="G14" s="26" t="s">
        <v>39</v>
      </c>
      <c r="H14" s="32">
        <v>1311.3682</v>
      </c>
      <c r="I14" s="26" t="s">
        <v>18</v>
      </c>
    </row>
    <row r="15" s="4" customFormat="true" ht="29" customHeight="true" spans="1:9">
      <c r="A15" s="17"/>
      <c r="B15" s="18"/>
      <c r="C15" s="17"/>
      <c r="D15" s="17"/>
      <c r="E15" s="18"/>
      <c r="F15" s="25" t="s">
        <v>16</v>
      </c>
      <c r="G15" s="26" t="s">
        <v>17</v>
      </c>
      <c r="H15" s="32">
        <v>2042</v>
      </c>
      <c r="I15" s="26" t="s">
        <v>18</v>
      </c>
    </row>
    <row r="16" s="4" customFormat="true" ht="29" customHeight="true" spans="1:9">
      <c r="A16" s="17"/>
      <c r="B16" s="18"/>
      <c r="C16" s="17"/>
      <c r="D16" s="17"/>
      <c r="E16" s="18"/>
      <c r="F16" s="25" t="s">
        <v>16</v>
      </c>
      <c r="G16" s="26" t="s">
        <v>40</v>
      </c>
      <c r="H16" s="32">
        <v>82.33</v>
      </c>
      <c r="I16" s="26" t="s">
        <v>18</v>
      </c>
    </row>
    <row r="17" s="4" customFormat="true" ht="29" customHeight="true" spans="1:9">
      <c r="A17" s="17"/>
      <c r="B17" s="18"/>
      <c r="C17" s="17"/>
      <c r="D17" s="17"/>
      <c r="E17" s="18"/>
      <c r="F17" s="25" t="s">
        <v>16</v>
      </c>
      <c r="G17" s="29" t="s">
        <v>22</v>
      </c>
      <c r="H17" s="32">
        <f>3500-3000</f>
        <v>500</v>
      </c>
      <c r="I17" s="26" t="s">
        <v>18</v>
      </c>
    </row>
    <row r="18" s="4" customFormat="true" ht="29" customHeight="true" spans="1:9">
      <c r="A18" s="17"/>
      <c r="B18" s="18"/>
      <c r="C18" s="17"/>
      <c r="D18" s="17"/>
      <c r="E18" s="18"/>
      <c r="F18" s="25" t="s">
        <v>16</v>
      </c>
      <c r="G18" s="28" t="s">
        <v>20</v>
      </c>
      <c r="H18" s="32">
        <f>2000-350</f>
        <v>1650</v>
      </c>
      <c r="I18" s="26" t="s">
        <v>18</v>
      </c>
    </row>
    <row r="19" s="4" customFormat="true" ht="29" customHeight="true" spans="1:9">
      <c r="A19" s="17"/>
      <c r="B19" s="18"/>
      <c r="C19" s="17"/>
      <c r="D19" s="17"/>
      <c r="E19" s="18"/>
      <c r="F19" s="25" t="s">
        <v>16</v>
      </c>
      <c r="G19" s="26" t="s">
        <v>41</v>
      </c>
      <c r="H19" s="32">
        <v>30</v>
      </c>
      <c r="I19" s="26" t="s">
        <v>18</v>
      </c>
    </row>
    <row r="20" s="4" customFormat="true" ht="29" customHeight="true" spans="1:9">
      <c r="A20" s="17"/>
      <c r="B20" s="18"/>
      <c r="C20" s="17"/>
      <c r="D20" s="17"/>
      <c r="E20" s="18"/>
      <c r="F20" s="25" t="s">
        <v>16</v>
      </c>
      <c r="G20" s="33" t="s">
        <v>42</v>
      </c>
      <c r="H20" s="32">
        <v>400</v>
      </c>
      <c r="I20" s="26" t="s">
        <v>18</v>
      </c>
    </row>
    <row r="21" s="4" customFormat="true" ht="29" customHeight="true" spans="1:9">
      <c r="A21" s="17"/>
      <c r="B21" s="18"/>
      <c r="C21" s="17"/>
      <c r="D21" s="17"/>
      <c r="E21" s="18"/>
      <c r="F21" s="25" t="s">
        <v>16</v>
      </c>
      <c r="G21" s="26" t="s">
        <v>43</v>
      </c>
      <c r="H21" s="32">
        <v>300</v>
      </c>
      <c r="I21" s="26" t="s">
        <v>18</v>
      </c>
    </row>
    <row r="22" s="4" customFormat="true" ht="29" customHeight="true" spans="1:9">
      <c r="A22" s="17"/>
      <c r="B22" s="18"/>
      <c r="C22" s="17"/>
      <c r="D22" s="17"/>
      <c r="E22" s="18"/>
      <c r="F22" s="25" t="s">
        <v>16</v>
      </c>
      <c r="G22" s="33" t="s">
        <v>44</v>
      </c>
      <c r="H22" s="32">
        <v>515.15</v>
      </c>
      <c r="I22" s="26" t="s">
        <v>18</v>
      </c>
    </row>
    <row r="23" s="4" customFormat="true" ht="29" customHeight="true" spans="1:9">
      <c r="A23" s="17"/>
      <c r="B23" s="18"/>
      <c r="C23" s="17"/>
      <c r="D23" s="17"/>
      <c r="E23" s="18"/>
      <c r="F23" s="25" t="s">
        <v>16</v>
      </c>
      <c r="G23" s="26" t="s">
        <v>45</v>
      </c>
      <c r="H23" s="32">
        <v>3300</v>
      </c>
      <c r="I23" s="26" t="s">
        <v>18</v>
      </c>
    </row>
    <row r="24" s="4" customFormat="true" ht="29" customHeight="true" spans="1:9">
      <c r="A24" s="17"/>
      <c r="B24" s="18"/>
      <c r="C24" s="17"/>
      <c r="D24" s="17"/>
      <c r="E24" s="18"/>
      <c r="F24" s="25" t="s">
        <v>16</v>
      </c>
      <c r="G24" s="26" t="s">
        <v>46</v>
      </c>
      <c r="H24" s="32">
        <v>2600</v>
      </c>
      <c r="I24" s="26" t="s">
        <v>47</v>
      </c>
    </row>
    <row r="25" s="4" customFormat="true" ht="29" customHeight="true" spans="1:9">
      <c r="A25" s="17"/>
      <c r="B25" s="18"/>
      <c r="C25" s="17"/>
      <c r="D25" s="17"/>
      <c r="E25" s="18"/>
      <c r="F25" s="25" t="s">
        <v>16</v>
      </c>
      <c r="G25" s="26" t="s">
        <v>48</v>
      </c>
      <c r="H25" s="32">
        <v>230.74</v>
      </c>
      <c r="I25" s="26" t="s">
        <v>18</v>
      </c>
    </row>
    <row r="26" s="4" customFormat="true" ht="29" customHeight="true" spans="1:9">
      <c r="A26" s="17"/>
      <c r="B26" s="18"/>
      <c r="C26" s="17"/>
      <c r="D26" s="17"/>
      <c r="E26" s="18"/>
      <c r="F26" s="25" t="s">
        <v>16</v>
      </c>
      <c r="G26" s="33" t="s">
        <v>49</v>
      </c>
      <c r="H26" s="32">
        <v>280</v>
      </c>
      <c r="I26" s="26" t="s">
        <v>18</v>
      </c>
    </row>
    <row r="27" s="4" customFormat="true" ht="29" customHeight="true" spans="1:9">
      <c r="A27" s="17"/>
      <c r="B27" s="18"/>
      <c r="C27" s="17"/>
      <c r="D27" s="17"/>
      <c r="E27" s="18"/>
      <c r="F27" s="25" t="s">
        <v>16</v>
      </c>
      <c r="G27" s="33" t="s">
        <v>50</v>
      </c>
      <c r="H27" s="32">
        <v>100</v>
      </c>
      <c r="I27" s="26" t="s">
        <v>18</v>
      </c>
    </row>
    <row r="28" s="4" customFormat="true" ht="29" customHeight="true" spans="1:9">
      <c r="A28" s="17"/>
      <c r="B28" s="18"/>
      <c r="C28" s="17"/>
      <c r="D28" s="17"/>
      <c r="E28" s="18"/>
      <c r="F28" s="25" t="s">
        <v>16</v>
      </c>
      <c r="G28" s="26" t="s">
        <v>51</v>
      </c>
      <c r="H28" s="32">
        <v>1278</v>
      </c>
      <c r="I28" s="26" t="s">
        <v>18</v>
      </c>
    </row>
    <row r="29" s="4" customFormat="true" ht="37" customHeight="true" spans="1:9">
      <c r="A29" s="17"/>
      <c r="B29" s="18"/>
      <c r="C29" s="17"/>
      <c r="D29" s="17"/>
      <c r="E29" s="18"/>
      <c r="F29" s="25" t="s">
        <v>16</v>
      </c>
      <c r="G29" s="26" t="s">
        <v>52</v>
      </c>
      <c r="H29" s="32">
        <f>2763.13-5</f>
        <v>2758.13</v>
      </c>
      <c r="I29" s="26" t="s">
        <v>18</v>
      </c>
    </row>
    <row r="30" s="4" customFormat="true" ht="29" customHeight="true" spans="1:9">
      <c r="A30" s="17"/>
      <c r="B30" s="18"/>
      <c r="C30" s="17"/>
      <c r="D30" s="17"/>
      <c r="E30" s="18"/>
      <c r="F30" s="25" t="s">
        <v>16</v>
      </c>
      <c r="G30" s="26" t="s">
        <v>53</v>
      </c>
      <c r="H30" s="32">
        <v>519.33</v>
      </c>
      <c r="I30" s="26" t="s">
        <v>18</v>
      </c>
    </row>
    <row r="31" s="4" customFormat="true" ht="29" customHeight="true" spans="1:9">
      <c r="A31" s="17"/>
      <c r="B31" s="18"/>
      <c r="C31" s="17"/>
      <c r="D31" s="17"/>
      <c r="E31" s="18"/>
      <c r="F31" s="25" t="s">
        <v>16</v>
      </c>
      <c r="G31" s="33" t="s">
        <v>54</v>
      </c>
      <c r="H31" s="32">
        <v>100</v>
      </c>
      <c r="I31" s="26" t="s">
        <v>18</v>
      </c>
    </row>
    <row r="32" s="4" customFormat="true" ht="29" customHeight="true" spans="1:9">
      <c r="A32" s="17"/>
      <c r="B32" s="18"/>
      <c r="C32" s="17"/>
      <c r="D32" s="17"/>
      <c r="E32" s="18"/>
      <c r="F32" s="25" t="s">
        <v>16</v>
      </c>
      <c r="G32" s="33" t="s">
        <v>55</v>
      </c>
      <c r="H32" s="32">
        <v>1355.3</v>
      </c>
      <c r="I32" s="26" t="s">
        <v>18</v>
      </c>
    </row>
    <row r="33" s="4" customFormat="true" ht="29" customHeight="true" spans="1:9">
      <c r="A33" s="17"/>
      <c r="B33" s="18"/>
      <c r="C33" s="17"/>
      <c r="D33" s="17"/>
      <c r="E33" s="18"/>
      <c r="F33" s="25" t="s">
        <v>16</v>
      </c>
      <c r="G33" s="29" t="s">
        <v>56</v>
      </c>
      <c r="H33" s="32">
        <v>1043.5</v>
      </c>
      <c r="I33" s="26" t="s">
        <v>18</v>
      </c>
    </row>
    <row r="34" s="4" customFormat="true" ht="29" customHeight="true" spans="1:9">
      <c r="A34" s="17"/>
      <c r="B34" s="18"/>
      <c r="C34" s="17"/>
      <c r="D34" s="17"/>
      <c r="E34" s="18"/>
      <c r="F34" s="28" t="s">
        <v>57</v>
      </c>
      <c r="G34" s="26" t="s">
        <v>58</v>
      </c>
      <c r="H34" s="32">
        <v>510</v>
      </c>
      <c r="I34" s="26" t="s">
        <v>18</v>
      </c>
    </row>
    <row r="35" s="4" customFormat="true" ht="29" customHeight="true" spans="1:9">
      <c r="A35" s="17"/>
      <c r="B35" s="18"/>
      <c r="C35" s="17"/>
      <c r="D35" s="17"/>
      <c r="E35" s="18"/>
      <c r="F35" s="25" t="s">
        <v>59</v>
      </c>
      <c r="G35" s="33" t="s">
        <v>60</v>
      </c>
      <c r="H35" s="32">
        <v>30</v>
      </c>
      <c r="I35" s="26" t="s">
        <v>18</v>
      </c>
    </row>
    <row r="36" s="4" customFormat="true" ht="29" customHeight="true" spans="1:9">
      <c r="A36" s="17"/>
      <c r="B36" s="18"/>
      <c r="C36" s="17"/>
      <c r="D36" s="17"/>
      <c r="E36" s="18"/>
      <c r="F36" s="25" t="s">
        <v>59</v>
      </c>
      <c r="G36" s="33" t="s">
        <v>61</v>
      </c>
      <c r="H36" s="32">
        <v>3.531</v>
      </c>
      <c r="I36" s="26" t="s">
        <v>18</v>
      </c>
    </row>
    <row r="37" s="4" customFormat="true" ht="29" customHeight="true" spans="1:9">
      <c r="A37" s="17"/>
      <c r="B37" s="18"/>
      <c r="C37" s="17"/>
      <c r="D37" s="17"/>
      <c r="E37" s="18"/>
      <c r="F37" s="25" t="s">
        <v>59</v>
      </c>
      <c r="G37" s="26" t="s">
        <v>62</v>
      </c>
      <c r="H37" s="32">
        <v>543.178327</v>
      </c>
      <c r="I37" s="26" t="s">
        <v>18</v>
      </c>
    </row>
    <row r="38" s="4" customFormat="true" ht="29" customHeight="true" spans="1:9">
      <c r="A38" s="17"/>
      <c r="B38" s="18"/>
      <c r="C38" s="17"/>
      <c r="D38" s="17"/>
      <c r="E38" s="18"/>
      <c r="F38" s="25" t="s">
        <v>59</v>
      </c>
      <c r="G38" s="33" t="s">
        <v>63</v>
      </c>
      <c r="H38" s="32">
        <v>272.669343000001</v>
      </c>
      <c r="I38" s="26" t="s">
        <v>18</v>
      </c>
    </row>
    <row r="39" s="4" customFormat="true" ht="29" customHeight="true" spans="1:9">
      <c r="A39" s="17"/>
      <c r="B39" s="18"/>
      <c r="C39" s="17"/>
      <c r="D39" s="17"/>
      <c r="E39" s="18"/>
      <c r="F39" s="25" t="s">
        <v>64</v>
      </c>
      <c r="G39" s="33" t="s">
        <v>65</v>
      </c>
      <c r="H39" s="32">
        <v>1013</v>
      </c>
      <c r="I39" s="26" t="s">
        <v>27</v>
      </c>
    </row>
    <row r="40" s="4" customFormat="true" ht="29" customHeight="true" spans="1:9">
      <c r="A40" s="17"/>
      <c r="B40" s="18"/>
      <c r="C40" s="17"/>
      <c r="D40" s="17"/>
      <c r="E40" s="18"/>
      <c r="F40" s="25" t="s">
        <v>64</v>
      </c>
      <c r="G40" s="16" t="s">
        <v>66</v>
      </c>
      <c r="H40" s="32">
        <v>95.47313</v>
      </c>
      <c r="I40" s="26" t="s">
        <v>27</v>
      </c>
    </row>
    <row r="41" s="4" customFormat="true" ht="29" customHeight="true" spans="1:9">
      <c r="A41" s="17"/>
      <c r="B41" s="18"/>
      <c r="C41" s="17"/>
      <c r="D41" s="17"/>
      <c r="E41" s="18"/>
      <c r="F41" s="25" t="s">
        <v>64</v>
      </c>
      <c r="G41" s="33" t="s">
        <v>67</v>
      </c>
      <c r="H41" s="32">
        <v>80.1</v>
      </c>
      <c r="I41" s="26" t="s">
        <v>47</v>
      </c>
    </row>
    <row r="42" s="4" customFormat="true" ht="29" customHeight="true" spans="1:9">
      <c r="A42" s="17"/>
      <c r="B42" s="18"/>
      <c r="C42" s="17"/>
      <c r="D42" s="17"/>
      <c r="E42" s="18"/>
      <c r="F42" s="25" t="s">
        <v>68</v>
      </c>
      <c r="G42" s="26" t="s">
        <v>69</v>
      </c>
      <c r="H42" s="32">
        <v>350</v>
      </c>
      <c r="I42" s="26" t="s">
        <v>47</v>
      </c>
    </row>
    <row r="43" s="4" customFormat="true" ht="29" customHeight="true" spans="1:9">
      <c r="A43" s="17"/>
      <c r="B43" s="18"/>
      <c r="C43" s="17"/>
      <c r="D43" s="17"/>
      <c r="E43" s="18"/>
      <c r="F43" s="25" t="s">
        <v>68</v>
      </c>
      <c r="G43" s="26" t="s">
        <v>70</v>
      </c>
      <c r="H43" s="32">
        <v>1600</v>
      </c>
      <c r="I43" s="26" t="s">
        <v>47</v>
      </c>
    </row>
    <row r="44" s="4" customFormat="true" ht="38" customHeight="true" spans="1:9">
      <c r="A44" s="17"/>
      <c r="B44" s="18"/>
      <c r="C44" s="17"/>
      <c r="D44" s="17"/>
      <c r="E44" s="18"/>
      <c r="F44" s="25" t="s">
        <v>68</v>
      </c>
      <c r="G44" s="26" t="s">
        <v>71</v>
      </c>
      <c r="H44" s="32">
        <v>150</v>
      </c>
      <c r="I44" s="26" t="s">
        <v>47</v>
      </c>
    </row>
    <row r="45" s="4" customFormat="true" ht="36" customHeight="true" spans="1:9">
      <c r="A45" s="17"/>
      <c r="B45" s="18"/>
      <c r="C45" s="17"/>
      <c r="D45" s="17"/>
      <c r="E45" s="18"/>
      <c r="F45" s="16" t="s">
        <v>68</v>
      </c>
      <c r="G45" s="33" t="s">
        <v>72</v>
      </c>
      <c r="H45" s="32">
        <v>207.6</v>
      </c>
      <c r="I45" s="26" t="s">
        <v>47</v>
      </c>
    </row>
    <row r="46" s="4" customFormat="true" ht="29" customHeight="true" spans="1:9">
      <c r="A46" s="17"/>
      <c r="B46" s="18"/>
      <c r="C46" s="17"/>
      <c r="D46" s="17"/>
      <c r="E46" s="18"/>
      <c r="F46" s="25" t="s">
        <v>68</v>
      </c>
      <c r="G46" s="26" t="s">
        <v>73</v>
      </c>
      <c r="H46" s="32">
        <v>1621.6</v>
      </c>
      <c r="I46" s="26" t="s">
        <v>47</v>
      </c>
    </row>
    <row r="47" s="4" customFormat="true" ht="29" customHeight="true" spans="1:9">
      <c r="A47" s="17"/>
      <c r="B47" s="18"/>
      <c r="C47" s="17"/>
      <c r="D47" s="17"/>
      <c r="E47" s="18"/>
      <c r="F47" s="30" t="s">
        <v>74</v>
      </c>
      <c r="G47" s="29" t="s">
        <v>75</v>
      </c>
      <c r="H47" s="27">
        <v>350</v>
      </c>
      <c r="I47" s="26" t="s">
        <v>18</v>
      </c>
    </row>
    <row r="48" s="4" customFormat="true" ht="29" customHeight="true" spans="1:9">
      <c r="A48" s="17"/>
      <c r="B48" s="18"/>
      <c r="C48" s="17"/>
      <c r="D48" s="17"/>
      <c r="E48" s="18"/>
      <c r="F48" s="30" t="s">
        <v>76</v>
      </c>
      <c r="G48" s="29" t="s">
        <v>77</v>
      </c>
      <c r="H48" s="27">
        <v>360</v>
      </c>
      <c r="I48" s="26" t="s">
        <v>18</v>
      </c>
    </row>
    <row r="49" s="4" customFormat="true" ht="29" customHeight="true" spans="1:9">
      <c r="A49" s="17"/>
      <c r="B49" s="18"/>
      <c r="C49" s="17"/>
      <c r="D49" s="17"/>
      <c r="E49" s="18"/>
      <c r="F49" s="30" t="s">
        <v>76</v>
      </c>
      <c r="G49" s="29" t="s">
        <v>78</v>
      </c>
      <c r="H49" s="27">
        <v>360</v>
      </c>
      <c r="I49" s="26" t="s">
        <v>18</v>
      </c>
    </row>
    <row r="50" s="4" customFormat="true" ht="34" customHeight="true" spans="1:9">
      <c r="A50" s="17"/>
      <c r="B50" s="18"/>
      <c r="C50" s="17"/>
      <c r="D50" s="17"/>
      <c r="E50" s="18"/>
      <c r="F50" s="30" t="s">
        <v>76</v>
      </c>
      <c r="G50" s="29" t="s">
        <v>79</v>
      </c>
      <c r="H50" s="27">
        <v>180</v>
      </c>
      <c r="I50" s="26" t="s">
        <v>27</v>
      </c>
    </row>
    <row r="51" s="4" customFormat="true" ht="34" customHeight="true" spans="1:9">
      <c r="A51" s="17"/>
      <c r="B51" s="18"/>
      <c r="C51" s="17"/>
      <c r="D51" s="17"/>
      <c r="E51" s="18"/>
      <c r="F51" s="30" t="s">
        <v>76</v>
      </c>
      <c r="G51" s="29" t="s">
        <v>80</v>
      </c>
      <c r="H51" s="27">
        <v>366</v>
      </c>
      <c r="I51" s="26" t="s">
        <v>81</v>
      </c>
    </row>
    <row r="52" s="4" customFormat="true" ht="34" customHeight="true" spans="1:9">
      <c r="A52" s="17"/>
      <c r="B52" s="18"/>
      <c r="C52" s="17"/>
      <c r="D52" s="17"/>
      <c r="E52" s="18"/>
      <c r="F52" s="25" t="s">
        <v>30</v>
      </c>
      <c r="G52" s="29" t="s">
        <v>82</v>
      </c>
      <c r="H52" s="32">
        <v>350</v>
      </c>
      <c r="I52" s="26" t="s">
        <v>18</v>
      </c>
    </row>
    <row r="53" s="4" customFormat="true" ht="29" customHeight="true" spans="1:9">
      <c r="A53" s="17"/>
      <c r="B53" s="18"/>
      <c r="C53" s="17"/>
      <c r="D53" s="17"/>
      <c r="E53" s="18"/>
      <c r="F53" s="25" t="s">
        <v>32</v>
      </c>
      <c r="G53" s="29" t="s">
        <v>83</v>
      </c>
      <c r="H53" s="32">
        <v>140</v>
      </c>
      <c r="I53" s="26" t="s">
        <v>18</v>
      </c>
    </row>
    <row r="54" s="4" customFormat="true" ht="29" customHeight="true" spans="1:9">
      <c r="A54" s="17"/>
      <c r="B54" s="18"/>
      <c r="C54" s="17"/>
      <c r="D54" s="17"/>
      <c r="E54" s="18"/>
      <c r="F54" s="25" t="s">
        <v>32</v>
      </c>
      <c r="G54" s="29" t="s">
        <v>84</v>
      </c>
      <c r="H54" s="32">
        <v>285</v>
      </c>
      <c r="I54" s="26" t="s">
        <v>18</v>
      </c>
    </row>
    <row r="55" s="4" customFormat="true" ht="29" customHeight="true" spans="1:9">
      <c r="A55" s="17"/>
      <c r="B55" s="18"/>
      <c r="C55" s="17"/>
      <c r="D55" s="17"/>
      <c r="E55" s="18"/>
      <c r="F55" s="25" t="s">
        <v>85</v>
      </c>
      <c r="G55" s="29" t="s">
        <v>86</v>
      </c>
      <c r="H55" s="32">
        <v>144</v>
      </c>
      <c r="I55" s="26" t="s">
        <v>18</v>
      </c>
    </row>
    <row r="56" s="4" customFormat="true" ht="42" customHeight="true" spans="1:9">
      <c r="A56" s="17"/>
      <c r="B56" s="18"/>
      <c r="C56" s="17"/>
      <c r="D56" s="17"/>
      <c r="E56" s="18"/>
      <c r="F56" s="25" t="s">
        <v>85</v>
      </c>
      <c r="G56" s="29" t="s">
        <v>87</v>
      </c>
      <c r="H56" s="32">
        <v>90</v>
      </c>
      <c r="I56" s="26" t="s">
        <v>18</v>
      </c>
    </row>
    <row r="57" s="4" customFormat="true" ht="33" customHeight="true" spans="1:9">
      <c r="A57" s="17"/>
      <c r="B57" s="18"/>
      <c r="C57" s="17"/>
      <c r="D57" s="17"/>
      <c r="E57" s="18"/>
      <c r="F57" s="16" t="s">
        <v>88</v>
      </c>
      <c r="G57" s="29" t="s">
        <v>89</v>
      </c>
      <c r="H57" s="34">
        <v>190</v>
      </c>
      <c r="I57" s="26" t="s">
        <v>27</v>
      </c>
    </row>
    <row r="58" s="4" customFormat="true" ht="38" customHeight="true" spans="1:9">
      <c r="A58" s="17"/>
      <c r="B58" s="18"/>
      <c r="C58" s="17"/>
      <c r="D58" s="17"/>
      <c r="E58" s="18"/>
      <c r="F58" s="25" t="s">
        <v>90</v>
      </c>
      <c r="G58" s="29" t="s">
        <v>91</v>
      </c>
      <c r="H58" s="32">
        <v>60</v>
      </c>
      <c r="I58" s="26" t="s">
        <v>18</v>
      </c>
    </row>
    <row r="59" s="4" customFormat="true" ht="38" customHeight="true" spans="1:9">
      <c r="A59" s="17"/>
      <c r="B59" s="18"/>
      <c r="C59" s="17"/>
      <c r="D59" s="17"/>
      <c r="E59" s="18"/>
      <c r="F59" s="25" t="s">
        <v>90</v>
      </c>
      <c r="G59" s="29" t="s">
        <v>92</v>
      </c>
      <c r="H59" s="32">
        <v>50</v>
      </c>
      <c r="I59" s="26" t="s">
        <v>18</v>
      </c>
    </row>
    <row r="60" s="4" customFormat="true" ht="39" customHeight="true" spans="1:9">
      <c r="A60" s="17"/>
      <c r="B60" s="18"/>
      <c r="C60" s="17"/>
      <c r="D60" s="17"/>
      <c r="E60" s="18"/>
      <c r="F60" s="25" t="s">
        <v>93</v>
      </c>
      <c r="G60" s="29" t="s">
        <v>94</v>
      </c>
      <c r="H60" s="32">
        <v>169</v>
      </c>
      <c r="I60" s="26" t="s">
        <v>81</v>
      </c>
    </row>
    <row r="61" s="4" customFormat="true" ht="41" customHeight="true" spans="1:9">
      <c r="A61" s="17"/>
      <c r="B61" s="18"/>
      <c r="C61" s="17"/>
      <c r="D61" s="17"/>
      <c r="E61" s="18"/>
      <c r="F61" s="25" t="s">
        <v>28</v>
      </c>
      <c r="G61" s="29" t="s">
        <v>94</v>
      </c>
      <c r="H61" s="32">
        <v>404.36</v>
      </c>
      <c r="I61" s="26" t="s">
        <v>81</v>
      </c>
    </row>
    <row r="62" s="4" customFormat="true" ht="39" customHeight="true" spans="1:9">
      <c r="A62" s="17"/>
      <c r="B62" s="18"/>
      <c r="C62" s="17"/>
      <c r="D62" s="17"/>
      <c r="E62" s="18"/>
      <c r="F62" s="25" t="s">
        <v>95</v>
      </c>
      <c r="G62" s="29" t="s">
        <v>94</v>
      </c>
      <c r="H62" s="32">
        <v>165.71</v>
      </c>
      <c r="I62" s="26" t="s">
        <v>81</v>
      </c>
    </row>
    <row r="63" s="4" customFormat="true" ht="40" customHeight="true" spans="1:9">
      <c r="A63" s="17"/>
      <c r="B63" s="18"/>
      <c r="C63" s="17"/>
      <c r="D63" s="17"/>
      <c r="E63" s="18"/>
      <c r="F63" s="25" t="s">
        <v>36</v>
      </c>
      <c r="G63" s="29" t="s">
        <v>94</v>
      </c>
      <c r="H63" s="32">
        <v>93.93</v>
      </c>
      <c r="I63" s="26" t="s">
        <v>81</v>
      </c>
    </row>
    <row r="64" s="4" customFormat="true" ht="43" customHeight="true" spans="1:9">
      <c r="A64" s="17"/>
      <c r="B64" s="18"/>
      <c r="C64" s="17"/>
      <c r="D64" s="17"/>
      <c r="E64" s="18"/>
      <c r="F64" s="25" t="s">
        <v>96</v>
      </c>
      <c r="G64" s="29" t="s">
        <v>94</v>
      </c>
      <c r="H64" s="32">
        <v>213</v>
      </c>
      <c r="I64" s="26" t="s">
        <v>81</v>
      </c>
    </row>
    <row r="65" s="4" customFormat="true" ht="33" customHeight="true" spans="1:9">
      <c r="A65" s="17"/>
      <c r="B65" s="18"/>
      <c r="C65" s="17"/>
      <c r="D65" s="17"/>
      <c r="E65" s="18"/>
      <c r="F65" s="25" t="s">
        <v>95</v>
      </c>
      <c r="G65" s="26" t="s">
        <v>97</v>
      </c>
      <c r="H65" s="32">
        <v>150</v>
      </c>
      <c r="I65" s="26" t="s">
        <v>27</v>
      </c>
    </row>
    <row r="66" s="4" customFormat="true" ht="39" customHeight="true" spans="1:9">
      <c r="A66" s="17"/>
      <c r="B66" s="18"/>
      <c r="C66" s="17"/>
      <c r="D66" s="17"/>
      <c r="E66" s="18"/>
      <c r="F66" s="25" t="s">
        <v>98</v>
      </c>
      <c r="G66" s="26" t="s">
        <v>99</v>
      </c>
      <c r="H66" s="32">
        <v>120</v>
      </c>
      <c r="I66" s="26" t="s">
        <v>27</v>
      </c>
    </row>
    <row r="67" s="4" customFormat="true" ht="42" customHeight="true" spans="1:9">
      <c r="A67" s="20"/>
      <c r="B67" s="31"/>
      <c r="C67" s="20"/>
      <c r="D67" s="20"/>
      <c r="E67" s="31"/>
      <c r="F67" s="25" t="s">
        <v>100</v>
      </c>
      <c r="G67" s="26" t="s">
        <v>101</v>
      </c>
      <c r="H67" s="32">
        <v>1750</v>
      </c>
      <c r="I67" s="26" t="s">
        <v>18</v>
      </c>
    </row>
    <row r="68" s="5" customFormat="true" ht="27" customHeight="true" spans="1:16384">
      <c r="A68" s="36" t="s">
        <v>102</v>
      </c>
      <c r="B68" s="37">
        <v>40412</v>
      </c>
      <c r="C68" s="38"/>
      <c r="D68" s="38"/>
      <c r="E68" s="50">
        <f>SUM(E5:E67)</f>
        <v>40412</v>
      </c>
      <c r="F68" s="13"/>
      <c r="G68" s="55"/>
      <c r="H68" s="56">
        <f>SUM(H5:H67)</f>
        <v>40412</v>
      </c>
      <c r="I68" s="63"/>
      <c r="XFD68" s="67"/>
    </row>
    <row r="69" s="6" customFormat="true" ht="27" customHeight="true" spans="1:16384">
      <c r="A69" s="39" t="s">
        <v>103</v>
      </c>
      <c r="B69" s="40">
        <v>5800</v>
      </c>
      <c r="C69" s="25" t="s">
        <v>24</v>
      </c>
      <c r="D69" s="25" t="s">
        <v>15</v>
      </c>
      <c r="E69" s="53">
        <v>380</v>
      </c>
      <c r="F69" s="25" t="s">
        <v>28</v>
      </c>
      <c r="G69" s="57" t="s">
        <v>104</v>
      </c>
      <c r="H69" s="32">
        <v>380</v>
      </c>
      <c r="I69" s="26" t="s">
        <v>27</v>
      </c>
      <c r="XFD69" s="4"/>
    </row>
    <row r="70" s="6" customFormat="true" ht="27" customHeight="true" spans="1:16384">
      <c r="A70" s="41"/>
      <c r="B70" s="42"/>
      <c r="C70" s="25" t="s">
        <v>14</v>
      </c>
      <c r="D70" s="25" t="s">
        <v>15</v>
      </c>
      <c r="E70" s="53">
        <v>340</v>
      </c>
      <c r="F70" s="25" t="s">
        <v>105</v>
      </c>
      <c r="G70" s="57" t="s">
        <v>94</v>
      </c>
      <c r="H70" s="32">
        <v>340</v>
      </c>
      <c r="I70" s="64" t="s">
        <v>81</v>
      </c>
      <c r="XFD70" s="4"/>
    </row>
    <row r="71" s="6" customFormat="true" ht="27" customHeight="true" spans="1:16384">
      <c r="A71" s="41"/>
      <c r="B71" s="42"/>
      <c r="C71" s="25" t="s">
        <v>21</v>
      </c>
      <c r="D71" s="25" t="s">
        <v>15</v>
      </c>
      <c r="E71" s="53">
        <v>380</v>
      </c>
      <c r="F71" s="25" t="s">
        <v>105</v>
      </c>
      <c r="G71" s="58" t="s">
        <v>94</v>
      </c>
      <c r="H71" s="32">
        <v>380</v>
      </c>
      <c r="I71" s="65"/>
      <c r="XFD71" s="4"/>
    </row>
    <row r="72" s="6" customFormat="true" ht="27" customHeight="true" spans="1:16384">
      <c r="A72" s="41"/>
      <c r="B72" s="42"/>
      <c r="C72" s="43" t="s">
        <v>38</v>
      </c>
      <c r="D72" s="43" t="s">
        <v>15</v>
      </c>
      <c r="E72" s="40">
        <v>4700</v>
      </c>
      <c r="F72" s="25" t="s">
        <v>105</v>
      </c>
      <c r="G72" s="58" t="s">
        <v>94</v>
      </c>
      <c r="H72" s="32">
        <f>792.38-340-380</f>
        <v>72.38</v>
      </c>
      <c r="I72" s="66"/>
      <c r="XFD72" s="4"/>
    </row>
    <row r="73" s="6" customFormat="true" ht="29" customHeight="true" spans="1:16384">
      <c r="A73" s="41"/>
      <c r="B73" s="42"/>
      <c r="C73" s="41"/>
      <c r="D73" s="41"/>
      <c r="E73" s="42"/>
      <c r="F73" s="25" t="s">
        <v>76</v>
      </c>
      <c r="G73" s="57" t="s">
        <v>94</v>
      </c>
      <c r="H73" s="32">
        <v>372.17</v>
      </c>
      <c r="I73" s="26" t="s">
        <v>81</v>
      </c>
      <c r="XFD73" s="4"/>
    </row>
    <row r="74" s="6" customFormat="true" ht="29" customHeight="true" spans="1:16384">
      <c r="A74" s="41"/>
      <c r="B74" s="42"/>
      <c r="C74" s="41"/>
      <c r="D74" s="41"/>
      <c r="E74" s="42"/>
      <c r="F74" s="25" t="s">
        <v>30</v>
      </c>
      <c r="G74" s="57" t="s">
        <v>94</v>
      </c>
      <c r="H74" s="32">
        <v>385</v>
      </c>
      <c r="I74" s="26" t="s">
        <v>81</v>
      </c>
      <c r="XFD74" s="4"/>
    </row>
    <row r="75" s="6" customFormat="true" ht="29" customHeight="true" spans="1:16384">
      <c r="A75" s="41"/>
      <c r="B75" s="42"/>
      <c r="C75" s="41"/>
      <c r="D75" s="41"/>
      <c r="E75" s="42"/>
      <c r="F75" s="25" t="s">
        <v>36</v>
      </c>
      <c r="G75" s="57" t="s">
        <v>94</v>
      </c>
      <c r="H75" s="32">
        <v>95.21</v>
      </c>
      <c r="I75" s="26" t="s">
        <v>81</v>
      </c>
      <c r="XFD75" s="4"/>
    </row>
    <row r="76" s="6" customFormat="true" ht="29" customHeight="true" spans="1:16384">
      <c r="A76" s="41"/>
      <c r="B76" s="42"/>
      <c r="C76" s="41"/>
      <c r="D76" s="41"/>
      <c r="E76" s="42"/>
      <c r="F76" s="25" t="s">
        <v>98</v>
      </c>
      <c r="G76" s="57" t="s">
        <v>94</v>
      </c>
      <c r="H76" s="32">
        <v>203.24</v>
      </c>
      <c r="I76" s="26" t="s">
        <v>81</v>
      </c>
      <c r="XFD76" s="4"/>
    </row>
    <row r="77" s="6" customFormat="true" ht="29" customHeight="true" spans="1:16384">
      <c r="A77" s="41"/>
      <c r="B77" s="42"/>
      <c r="C77" s="41"/>
      <c r="D77" s="41"/>
      <c r="E77" s="42"/>
      <c r="F77" s="25" t="s">
        <v>16</v>
      </c>
      <c r="G77" s="25" t="s">
        <v>56</v>
      </c>
      <c r="H77" s="32">
        <v>800</v>
      </c>
      <c r="I77" s="26" t="s">
        <v>18</v>
      </c>
      <c r="XFD77" s="4"/>
    </row>
    <row r="78" s="6" customFormat="true" ht="29" customHeight="true" spans="1:16384">
      <c r="A78" s="41"/>
      <c r="B78" s="42"/>
      <c r="C78" s="41"/>
      <c r="D78" s="41"/>
      <c r="E78" s="42"/>
      <c r="F78" s="25" t="s">
        <v>16</v>
      </c>
      <c r="G78" s="25" t="s">
        <v>106</v>
      </c>
      <c r="H78" s="32">
        <v>100</v>
      </c>
      <c r="I78" s="26" t="s">
        <v>18</v>
      </c>
      <c r="XFD78" s="4"/>
    </row>
    <row r="79" s="6" customFormat="true" ht="29" customHeight="true" spans="1:16384">
      <c r="A79" s="41"/>
      <c r="B79" s="42"/>
      <c r="C79" s="41"/>
      <c r="D79" s="41"/>
      <c r="E79" s="42"/>
      <c r="F79" s="25" t="s">
        <v>16</v>
      </c>
      <c r="G79" s="25" t="s">
        <v>107</v>
      </c>
      <c r="H79" s="32">
        <v>821.92</v>
      </c>
      <c r="I79" s="26" t="s">
        <v>18</v>
      </c>
      <c r="XFD79" s="4"/>
    </row>
    <row r="80" s="6" customFormat="true" ht="29" customHeight="true" spans="1:16384">
      <c r="A80" s="41"/>
      <c r="B80" s="42"/>
      <c r="C80" s="41"/>
      <c r="D80" s="41"/>
      <c r="E80" s="42"/>
      <c r="F80" s="16" t="s">
        <v>16</v>
      </c>
      <c r="G80" s="58" t="s">
        <v>108</v>
      </c>
      <c r="H80" s="34">
        <v>128.55313</v>
      </c>
      <c r="I80" s="26" t="s">
        <v>18</v>
      </c>
      <c r="XFD80" s="4"/>
    </row>
    <row r="81" s="6" customFormat="true" ht="29" customHeight="true" spans="1:16384">
      <c r="A81" s="41"/>
      <c r="B81" s="42"/>
      <c r="C81" s="41"/>
      <c r="D81" s="41"/>
      <c r="E81" s="42"/>
      <c r="F81" s="25" t="s">
        <v>68</v>
      </c>
      <c r="G81" s="57" t="s">
        <v>109</v>
      </c>
      <c r="H81" s="32">
        <v>200</v>
      </c>
      <c r="I81" s="26" t="s">
        <v>47</v>
      </c>
      <c r="XFD81" s="4"/>
    </row>
    <row r="82" s="6" customFormat="true" ht="29" customHeight="true" spans="1:16384">
      <c r="A82" s="41"/>
      <c r="B82" s="42"/>
      <c r="C82" s="41"/>
      <c r="D82" s="41"/>
      <c r="E82" s="42"/>
      <c r="F82" s="25" t="s">
        <v>110</v>
      </c>
      <c r="G82" s="57" t="s">
        <v>111</v>
      </c>
      <c r="H82" s="34">
        <v>40</v>
      </c>
      <c r="I82" s="26" t="s">
        <v>18</v>
      </c>
      <c r="XFD82" s="4"/>
    </row>
    <row r="83" s="6" customFormat="true" ht="29" customHeight="true" spans="1:16384">
      <c r="A83" s="41"/>
      <c r="B83" s="42"/>
      <c r="C83" s="41"/>
      <c r="D83" s="41"/>
      <c r="E83" s="42"/>
      <c r="F83" s="25" t="s">
        <v>112</v>
      </c>
      <c r="G83" s="57" t="s">
        <v>113</v>
      </c>
      <c r="H83" s="32">
        <v>132</v>
      </c>
      <c r="I83" s="26" t="s">
        <v>27</v>
      </c>
      <c r="XFD83" s="4"/>
    </row>
    <row r="84" s="6" customFormat="true" ht="29" customHeight="true" spans="1:16384">
      <c r="A84" s="41"/>
      <c r="B84" s="42"/>
      <c r="C84" s="41"/>
      <c r="D84" s="41"/>
      <c r="E84" s="42"/>
      <c r="F84" s="16" t="s">
        <v>74</v>
      </c>
      <c r="G84" s="16" t="s">
        <v>114</v>
      </c>
      <c r="H84" s="34">
        <v>155</v>
      </c>
      <c r="I84" s="26" t="s">
        <v>27</v>
      </c>
      <c r="XFD84" s="4"/>
    </row>
    <row r="85" s="6" customFormat="true" ht="29" customHeight="true" spans="1:16384">
      <c r="A85" s="41"/>
      <c r="B85" s="42"/>
      <c r="C85" s="41"/>
      <c r="D85" s="41"/>
      <c r="E85" s="42"/>
      <c r="F85" s="16" t="s">
        <v>76</v>
      </c>
      <c r="G85" s="58" t="s">
        <v>115</v>
      </c>
      <c r="H85" s="34">
        <v>280</v>
      </c>
      <c r="I85" s="26" t="s">
        <v>27</v>
      </c>
      <c r="XFD85" s="4"/>
    </row>
    <row r="86" s="6" customFormat="true" ht="29" customHeight="true" spans="1:16384">
      <c r="A86" s="41"/>
      <c r="B86" s="42"/>
      <c r="C86" s="41"/>
      <c r="D86" s="41"/>
      <c r="E86" s="42"/>
      <c r="F86" s="16" t="s">
        <v>90</v>
      </c>
      <c r="G86" s="58" t="s">
        <v>116</v>
      </c>
      <c r="H86" s="34">
        <v>368</v>
      </c>
      <c r="I86" s="26" t="s">
        <v>27</v>
      </c>
      <c r="XFD86" s="4"/>
    </row>
    <row r="87" s="6" customFormat="true" ht="39" customHeight="true" spans="1:16384">
      <c r="A87" s="41"/>
      <c r="B87" s="42"/>
      <c r="C87" s="41"/>
      <c r="D87" s="41"/>
      <c r="E87" s="42"/>
      <c r="F87" s="25" t="s">
        <v>64</v>
      </c>
      <c r="G87" s="16" t="s">
        <v>66</v>
      </c>
      <c r="H87" s="34">
        <v>434.53</v>
      </c>
      <c r="I87" s="26" t="s">
        <v>27</v>
      </c>
      <c r="XFD87" s="4"/>
    </row>
    <row r="88" s="6" customFormat="true" ht="38" customHeight="true" spans="1:16384">
      <c r="A88" s="41"/>
      <c r="B88" s="42"/>
      <c r="C88" s="41"/>
      <c r="D88" s="41"/>
      <c r="E88" s="42"/>
      <c r="F88" s="25" t="s">
        <v>16</v>
      </c>
      <c r="G88" s="16" t="s">
        <v>94</v>
      </c>
      <c r="H88" s="34">
        <v>12</v>
      </c>
      <c r="I88" s="26" t="s">
        <v>81</v>
      </c>
      <c r="XFD88" s="4"/>
    </row>
    <row r="89" s="6" customFormat="true" ht="29" customHeight="true" spans="1:16384">
      <c r="A89" s="44"/>
      <c r="B89" s="45"/>
      <c r="C89" s="44"/>
      <c r="D89" s="44"/>
      <c r="E89" s="45"/>
      <c r="F89" s="16" t="s">
        <v>90</v>
      </c>
      <c r="G89" s="29" t="s">
        <v>91</v>
      </c>
      <c r="H89" s="34">
        <v>100</v>
      </c>
      <c r="I89" s="26" t="s">
        <v>18</v>
      </c>
      <c r="XFD89" s="4"/>
    </row>
    <row r="90" s="5" customFormat="true" ht="29" customHeight="true" spans="1:16384">
      <c r="A90" s="46" t="s">
        <v>102</v>
      </c>
      <c r="B90" s="47">
        <v>5800</v>
      </c>
      <c r="C90" s="46"/>
      <c r="D90" s="46"/>
      <c r="E90" s="47">
        <f>SUM(E69:E89)</f>
        <v>5800</v>
      </c>
      <c r="F90" s="13"/>
      <c r="G90" s="49"/>
      <c r="H90" s="59">
        <f>SUM(H69:H89)</f>
        <v>5800.00313</v>
      </c>
      <c r="I90" s="63"/>
      <c r="XFD90" s="67"/>
    </row>
    <row r="91" s="6" customFormat="true" ht="27" customHeight="true" spans="1:16384">
      <c r="A91" s="48" t="s">
        <v>117</v>
      </c>
      <c r="B91" s="15">
        <v>8636</v>
      </c>
      <c r="C91" s="16" t="s">
        <v>118</v>
      </c>
      <c r="D91" s="19" t="s">
        <v>119</v>
      </c>
      <c r="E91" s="24">
        <v>6636</v>
      </c>
      <c r="F91" s="25" t="s">
        <v>112</v>
      </c>
      <c r="G91" s="16" t="s">
        <v>101</v>
      </c>
      <c r="H91" s="34">
        <v>750</v>
      </c>
      <c r="I91" s="26" t="s">
        <v>18</v>
      </c>
      <c r="XFD91" s="4"/>
    </row>
    <row r="92" s="6" customFormat="true" ht="27" customHeight="true" spans="1:16384">
      <c r="A92" s="16"/>
      <c r="B92" s="18"/>
      <c r="C92" s="16"/>
      <c r="D92" s="17"/>
      <c r="E92" s="24"/>
      <c r="F92" s="25" t="s">
        <v>16</v>
      </c>
      <c r="G92" s="16" t="s">
        <v>120</v>
      </c>
      <c r="H92" s="34">
        <v>2436.15313</v>
      </c>
      <c r="I92" s="26" t="s">
        <v>18</v>
      </c>
      <c r="XFD92" s="4"/>
    </row>
    <row r="93" s="6" customFormat="true" ht="31" customHeight="true" spans="1:16384">
      <c r="A93" s="16"/>
      <c r="B93" s="18"/>
      <c r="C93" s="16"/>
      <c r="D93" s="17"/>
      <c r="E93" s="24"/>
      <c r="F93" s="25" t="s">
        <v>16</v>
      </c>
      <c r="G93" s="25" t="s">
        <v>107</v>
      </c>
      <c r="H93" s="34">
        <v>1378.08313</v>
      </c>
      <c r="I93" s="26" t="s">
        <v>18</v>
      </c>
      <c r="XFD93" s="4"/>
    </row>
    <row r="94" s="6" customFormat="true" ht="27" customHeight="true" spans="1:16384">
      <c r="A94" s="16"/>
      <c r="B94" s="18"/>
      <c r="C94" s="16"/>
      <c r="D94" s="17"/>
      <c r="E94" s="24"/>
      <c r="F94" s="25" t="s">
        <v>16</v>
      </c>
      <c r="G94" s="16" t="s">
        <v>51</v>
      </c>
      <c r="H94" s="34">
        <v>1121.91687</v>
      </c>
      <c r="I94" s="26" t="s">
        <v>18</v>
      </c>
      <c r="XFD94" s="4"/>
    </row>
    <row r="95" s="6" customFormat="true" ht="27" customHeight="true" spans="1:16384">
      <c r="A95" s="16"/>
      <c r="B95" s="18"/>
      <c r="C95" s="16"/>
      <c r="D95" s="17"/>
      <c r="E95" s="24"/>
      <c r="F95" s="25" t="s">
        <v>16</v>
      </c>
      <c r="G95" s="16" t="s">
        <v>108</v>
      </c>
      <c r="H95" s="34">
        <v>749.84687</v>
      </c>
      <c r="I95" s="26" t="s">
        <v>18</v>
      </c>
      <c r="XFD95" s="4"/>
    </row>
    <row r="96" s="6" customFormat="true" ht="31" customHeight="true" spans="1:16384">
      <c r="A96" s="16"/>
      <c r="B96" s="31"/>
      <c r="C96" s="16"/>
      <c r="D96" s="20"/>
      <c r="E96" s="24"/>
      <c r="F96" s="25" t="s">
        <v>121</v>
      </c>
      <c r="G96" s="16" t="s">
        <v>122</v>
      </c>
      <c r="H96" s="34">
        <v>200</v>
      </c>
      <c r="I96" s="26" t="s">
        <v>18</v>
      </c>
      <c r="XFD96" s="4"/>
    </row>
    <row r="97" s="5" customFormat="true" ht="37" customHeight="true" spans="1:16384">
      <c r="A97" s="49" t="s">
        <v>102</v>
      </c>
      <c r="B97" s="47">
        <v>8636</v>
      </c>
      <c r="C97" s="49"/>
      <c r="D97" s="49"/>
      <c r="E97" s="60">
        <v>6636</v>
      </c>
      <c r="F97" s="13"/>
      <c r="G97" s="49"/>
      <c r="H97" s="61">
        <f>SUM(H91:H96)</f>
        <v>6636</v>
      </c>
      <c r="I97" s="63"/>
      <c r="XFD97" s="67"/>
    </row>
    <row r="98" s="6" customFormat="true" ht="37" customHeight="true" spans="1:16384">
      <c r="A98" s="48" t="s">
        <v>123</v>
      </c>
      <c r="B98" s="15">
        <v>10000</v>
      </c>
      <c r="C98" s="16" t="s">
        <v>124</v>
      </c>
      <c r="D98" s="19" t="s">
        <v>119</v>
      </c>
      <c r="E98" s="24">
        <v>4000</v>
      </c>
      <c r="F98" s="25" t="s">
        <v>16</v>
      </c>
      <c r="G98" s="16" t="s">
        <v>125</v>
      </c>
      <c r="H98" s="34">
        <v>1100</v>
      </c>
      <c r="I98" s="26" t="s">
        <v>27</v>
      </c>
      <c r="XFD98" s="4"/>
    </row>
    <row r="99" s="6" customFormat="true" ht="27" customHeight="true" spans="1:16384">
      <c r="A99" s="16"/>
      <c r="B99" s="18"/>
      <c r="C99" s="16"/>
      <c r="D99" s="17"/>
      <c r="E99" s="24"/>
      <c r="F99" s="25" t="s">
        <v>64</v>
      </c>
      <c r="G99" s="16" t="s">
        <v>65</v>
      </c>
      <c r="H99" s="34">
        <v>787</v>
      </c>
      <c r="I99" s="26" t="s">
        <v>27</v>
      </c>
      <c r="XFD99" s="4"/>
    </row>
    <row r="100" s="6" customFormat="true" ht="27" customHeight="true" spans="1:16384">
      <c r="A100" s="16"/>
      <c r="B100" s="18"/>
      <c r="C100" s="16"/>
      <c r="D100" s="17"/>
      <c r="E100" s="24"/>
      <c r="F100" s="25" t="s">
        <v>126</v>
      </c>
      <c r="G100" s="16" t="s">
        <v>127</v>
      </c>
      <c r="H100" s="34">
        <v>500</v>
      </c>
      <c r="I100" s="26" t="s">
        <v>18</v>
      </c>
      <c r="XFD100" s="4"/>
    </row>
    <row r="101" s="6" customFormat="true" ht="27" customHeight="true" spans="1:16384">
      <c r="A101" s="16"/>
      <c r="B101" s="18"/>
      <c r="C101" s="16"/>
      <c r="D101" s="17"/>
      <c r="E101" s="24"/>
      <c r="F101" s="25" t="s">
        <v>128</v>
      </c>
      <c r="G101" s="16" t="s">
        <v>129</v>
      </c>
      <c r="H101" s="34">
        <v>733</v>
      </c>
      <c r="I101" s="26" t="s">
        <v>27</v>
      </c>
      <c r="XFD101" s="4"/>
    </row>
    <row r="102" s="6" customFormat="true" ht="28" customHeight="true" spans="1:16384">
      <c r="A102" s="16"/>
      <c r="B102" s="31"/>
      <c r="C102" s="16"/>
      <c r="D102" s="20"/>
      <c r="E102" s="24"/>
      <c r="F102" s="25" t="s">
        <v>128</v>
      </c>
      <c r="G102" s="16" t="s">
        <v>130</v>
      </c>
      <c r="H102" s="34">
        <v>880</v>
      </c>
      <c r="I102" s="26" t="s">
        <v>27</v>
      </c>
      <c r="XFD102" s="4"/>
    </row>
    <row r="103" s="5" customFormat="true" ht="32" customHeight="true" spans="1:16384">
      <c r="A103" s="49" t="s">
        <v>102</v>
      </c>
      <c r="B103" s="47">
        <v>10000</v>
      </c>
      <c r="C103" s="13"/>
      <c r="D103" s="38"/>
      <c r="E103" s="52">
        <v>4000</v>
      </c>
      <c r="F103" s="49"/>
      <c r="G103" s="49"/>
      <c r="H103" s="61">
        <f>SUM(H98:H102)</f>
        <v>4000</v>
      </c>
      <c r="I103" s="63"/>
      <c r="XFD103" s="67"/>
    </row>
    <row r="104" s="6" customFormat="true" ht="32" customHeight="true" spans="1:16384">
      <c r="A104" s="48" t="s">
        <v>131</v>
      </c>
      <c r="B104" s="15">
        <v>3250</v>
      </c>
      <c r="C104" s="25" t="s">
        <v>132</v>
      </c>
      <c r="D104" s="43" t="s">
        <v>15</v>
      </c>
      <c r="E104" s="53">
        <v>1625</v>
      </c>
      <c r="F104" s="16" t="s">
        <v>133</v>
      </c>
      <c r="G104" s="16" t="s">
        <v>66</v>
      </c>
      <c r="H104" s="34">
        <v>415</v>
      </c>
      <c r="I104" s="26" t="s">
        <v>27</v>
      </c>
      <c r="XFD104" s="4"/>
    </row>
    <row r="105" s="6" customFormat="true" ht="37" customHeight="true" spans="1:16384">
      <c r="A105" s="16"/>
      <c r="B105" s="18"/>
      <c r="C105" s="25"/>
      <c r="D105" s="41"/>
      <c r="E105" s="53"/>
      <c r="F105" s="16" t="s">
        <v>76</v>
      </c>
      <c r="G105" s="29" t="s">
        <v>79</v>
      </c>
      <c r="H105" s="34">
        <f>13+8</f>
        <v>21</v>
      </c>
      <c r="I105" s="26" t="s">
        <v>27</v>
      </c>
      <c r="XFD105" s="4"/>
    </row>
    <row r="106" s="6" customFormat="true" ht="27" customHeight="true" spans="1:16384">
      <c r="A106" s="16"/>
      <c r="B106" s="18"/>
      <c r="C106" s="25"/>
      <c r="D106" s="41"/>
      <c r="E106" s="53"/>
      <c r="F106" s="16" t="s">
        <v>16</v>
      </c>
      <c r="G106" s="16" t="s">
        <v>94</v>
      </c>
      <c r="H106" s="32">
        <f>119</f>
        <v>119</v>
      </c>
      <c r="I106" s="26" t="s">
        <v>81</v>
      </c>
      <c r="XFD106" s="4"/>
    </row>
    <row r="107" s="6" customFormat="true" ht="27" customHeight="true" spans="1:16384">
      <c r="A107" s="16"/>
      <c r="B107" s="18"/>
      <c r="C107" s="25"/>
      <c r="D107" s="41"/>
      <c r="E107" s="53"/>
      <c r="F107" s="16" t="s">
        <v>128</v>
      </c>
      <c r="G107" s="26" t="s">
        <v>134</v>
      </c>
      <c r="H107" s="34">
        <v>800</v>
      </c>
      <c r="I107" s="26" t="s">
        <v>27</v>
      </c>
      <c r="XFD107" s="4"/>
    </row>
    <row r="108" s="6" customFormat="true" ht="34" customHeight="true" spans="1:16384">
      <c r="A108" s="16"/>
      <c r="B108" s="31"/>
      <c r="C108" s="25"/>
      <c r="D108" s="44"/>
      <c r="E108" s="53"/>
      <c r="F108" s="16" t="s">
        <v>76</v>
      </c>
      <c r="G108" s="29" t="s">
        <v>135</v>
      </c>
      <c r="H108" s="34">
        <v>270</v>
      </c>
      <c r="I108" s="26" t="s">
        <v>27</v>
      </c>
      <c r="XFD108" s="4"/>
    </row>
    <row r="109" s="5" customFormat="true" ht="34" customHeight="true" spans="1:16384">
      <c r="A109" s="13" t="s">
        <v>102</v>
      </c>
      <c r="B109" s="50">
        <v>3250</v>
      </c>
      <c r="C109" s="13"/>
      <c r="D109" s="38"/>
      <c r="E109" s="52">
        <v>1625</v>
      </c>
      <c r="F109" s="13"/>
      <c r="G109" s="49"/>
      <c r="H109" s="61">
        <f>SUM(H104:H108)</f>
        <v>1625</v>
      </c>
      <c r="I109" s="63"/>
      <c r="XFD109" s="67"/>
    </row>
    <row r="110" s="4" customFormat="true" ht="34" customHeight="true" spans="1:9">
      <c r="A110" s="51" t="s">
        <v>136</v>
      </c>
      <c r="B110" s="40">
        <v>14000</v>
      </c>
      <c r="C110" s="25" t="s">
        <v>137</v>
      </c>
      <c r="D110" s="25" t="s">
        <v>15</v>
      </c>
      <c r="E110" s="53">
        <v>1500</v>
      </c>
      <c r="F110" s="25" t="s">
        <v>138</v>
      </c>
      <c r="G110" s="16" t="s">
        <v>65</v>
      </c>
      <c r="H110" s="34">
        <v>1500</v>
      </c>
      <c r="I110" s="26" t="s">
        <v>27</v>
      </c>
    </row>
    <row r="111" s="4" customFormat="true" ht="34" customHeight="true" spans="1:9">
      <c r="A111" s="25"/>
      <c r="B111" s="42"/>
      <c r="C111" s="25"/>
      <c r="D111" s="43" t="s">
        <v>119</v>
      </c>
      <c r="E111" s="53">
        <v>500</v>
      </c>
      <c r="F111" s="25" t="s">
        <v>138</v>
      </c>
      <c r="G111" s="16" t="s">
        <v>65</v>
      </c>
      <c r="H111" s="34">
        <v>300</v>
      </c>
      <c r="I111" s="26" t="s">
        <v>27</v>
      </c>
    </row>
    <row r="112" s="4" customFormat="true" ht="27" customHeight="true" spans="1:9">
      <c r="A112" s="25"/>
      <c r="B112" s="45"/>
      <c r="C112" s="25"/>
      <c r="D112" s="44"/>
      <c r="E112" s="53"/>
      <c r="F112" s="25" t="s">
        <v>133</v>
      </c>
      <c r="G112" s="16"/>
      <c r="H112" s="34">
        <v>200</v>
      </c>
      <c r="I112" s="26" t="s">
        <v>27</v>
      </c>
    </row>
    <row r="113" s="5" customFormat="true" ht="32" customHeight="true" spans="1:16384">
      <c r="A113" s="13" t="s">
        <v>102</v>
      </c>
      <c r="B113" s="52">
        <v>14000</v>
      </c>
      <c r="C113" s="13"/>
      <c r="D113" s="13"/>
      <c r="E113" s="52">
        <f>SUM(E110:E112)</f>
        <v>2000</v>
      </c>
      <c r="F113" s="13"/>
      <c r="G113" s="49"/>
      <c r="H113" s="61">
        <f>SUM(H110:H112)</f>
        <v>2000</v>
      </c>
      <c r="I113" s="63"/>
      <c r="XFD113" s="67"/>
    </row>
    <row r="114" s="4" customFormat="true" ht="54" customHeight="true" spans="1:9">
      <c r="A114" s="51" t="s">
        <v>139</v>
      </c>
      <c r="B114" s="53">
        <v>2500</v>
      </c>
      <c r="C114" s="25" t="s">
        <v>140</v>
      </c>
      <c r="D114" s="25" t="s">
        <v>119</v>
      </c>
      <c r="E114" s="53">
        <v>2500</v>
      </c>
      <c r="F114" s="25" t="s">
        <v>16</v>
      </c>
      <c r="G114" s="16" t="s">
        <v>120</v>
      </c>
      <c r="H114" s="34">
        <v>2500</v>
      </c>
      <c r="I114" s="26" t="s">
        <v>18</v>
      </c>
    </row>
    <row r="115" s="5" customFormat="true" ht="27" customHeight="true" spans="1:16384">
      <c r="A115" s="13" t="s">
        <v>102</v>
      </c>
      <c r="B115" s="52">
        <v>2500</v>
      </c>
      <c r="C115" s="13"/>
      <c r="D115" s="13"/>
      <c r="E115" s="52">
        <v>2500</v>
      </c>
      <c r="F115" s="13"/>
      <c r="G115" s="62"/>
      <c r="H115" s="56">
        <v>2500</v>
      </c>
      <c r="I115" s="63"/>
      <c r="XFD115" s="67"/>
    </row>
    <row r="116" s="4" customFormat="true" ht="48" customHeight="true" spans="1:9">
      <c r="A116" s="51" t="s">
        <v>141</v>
      </c>
      <c r="B116" s="53">
        <v>330</v>
      </c>
      <c r="C116" s="25" t="s">
        <v>140</v>
      </c>
      <c r="D116" s="25" t="s">
        <v>15</v>
      </c>
      <c r="E116" s="53">
        <v>93</v>
      </c>
      <c r="F116" s="25" t="s">
        <v>16</v>
      </c>
      <c r="G116" s="29" t="s">
        <v>40</v>
      </c>
      <c r="H116" s="32">
        <v>93</v>
      </c>
      <c r="I116" s="26" t="s">
        <v>18</v>
      </c>
    </row>
    <row r="117" s="5" customFormat="true" ht="27" customHeight="true" spans="1:16384">
      <c r="A117" s="49" t="s">
        <v>102</v>
      </c>
      <c r="B117" s="54">
        <v>330</v>
      </c>
      <c r="C117" s="13"/>
      <c r="D117" s="13"/>
      <c r="E117" s="52">
        <v>93</v>
      </c>
      <c r="F117" s="13"/>
      <c r="G117" s="62"/>
      <c r="H117" s="61">
        <v>93</v>
      </c>
      <c r="I117" s="63"/>
      <c r="XFD117" s="67"/>
    </row>
    <row r="118" s="4" customFormat="true" ht="23" customHeight="true" spans="1:9">
      <c r="A118" s="48" t="s">
        <v>142</v>
      </c>
      <c r="B118" s="15">
        <v>25839.6</v>
      </c>
      <c r="C118" s="25" t="s">
        <v>143</v>
      </c>
      <c r="D118" s="25" t="s">
        <v>15</v>
      </c>
      <c r="E118" s="53">
        <v>458</v>
      </c>
      <c r="F118" s="25" t="s">
        <v>144</v>
      </c>
      <c r="G118" s="29" t="s">
        <v>113</v>
      </c>
      <c r="H118" s="34">
        <v>458</v>
      </c>
      <c r="I118" s="26" t="s">
        <v>27</v>
      </c>
    </row>
    <row r="119" s="4" customFormat="true" ht="20" customHeight="true" spans="1:9">
      <c r="A119" s="16"/>
      <c r="B119" s="18"/>
      <c r="C119" s="43" t="s">
        <v>145</v>
      </c>
      <c r="D119" s="43" t="s">
        <v>15</v>
      </c>
      <c r="E119" s="53">
        <v>1200</v>
      </c>
      <c r="F119" s="25" t="s">
        <v>74</v>
      </c>
      <c r="G119" s="29" t="s">
        <v>75</v>
      </c>
      <c r="H119" s="34">
        <v>20</v>
      </c>
      <c r="I119" s="26" t="s">
        <v>18</v>
      </c>
    </row>
    <row r="120" s="4" customFormat="true" ht="27" customHeight="true" spans="1:9">
      <c r="A120" s="16"/>
      <c r="B120" s="18"/>
      <c r="C120" s="41"/>
      <c r="D120" s="41"/>
      <c r="E120" s="53"/>
      <c r="F120" s="25" t="s">
        <v>30</v>
      </c>
      <c r="G120" s="28" t="s">
        <v>146</v>
      </c>
      <c r="H120" s="34">
        <v>382</v>
      </c>
      <c r="I120" s="26" t="s">
        <v>27</v>
      </c>
    </row>
    <row r="121" s="6" customFormat="true" ht="27" customHeight="true" spans="1:16384">
      <c r="A121" s="16"/>
      <c r="B121" s="18"/>
      <c r="C121" s="41"/>
      <c r="D121" s="41"/>
      <c r="E121" s="53"/>
      <c r="F121" s="25" t="s">
        <v>147</v>
      </c>
      <c r="G121" s="26" t="s">
        <v>148</v>
      </c>
      <c r="H121" s="32">
        <v>40.3196</v>
      </c>
      <c r="I121" s="26" t="s">
        <v>18</v>
      </c>
      <c r="XFD121" s="4"/>
    </row>
    <row r="122" s="6" customFormat="true" ht="20" customHeight="true" spans="1:16384">
      <c r="A122" s="16"/>
      <c r="B122" s="18"/>
      <c r="C122" s="41"/>
      <c r="D122" s="41"/>
      <c r="E122" s="53"/>
      <c r="F122" s="25" t="s">
        <v>28</v>
      </c>
      <c r="G122" s="26" t="s">
        <v>148</v>
      </c>
      <c r="H122" s="32">
        <v>91.5718</v>
      </c>
      <c r="I122" s="26" t="s">
        <v>18</v>
      </c>
      <c r="XFD122" s="4"/>
    </row>
    <row r="123" s="6" customFormat="true" ht="27" customHeight="true" spans="1:16384">
      <c r="A123" s="16"/>
      <c r="B123" s="18"/>
      <c r="C123" s="41"/>
      <c r="D123" s="41"/>
      <c r="E123" s="53"/>
      <c r="F123" s="25" t="s">
        <v>95</v>
      </c>
      <c r="G123" s="26" t="s">
        <v>148</v>
      </c>
      <c r="H123" s="32">
        <v>105.5392</v>
      </c>
      <c r="I123" s="26" t="s">
        <v>18</v>
      </c>
      <c r="XFD123" s="4"/>
    </row>
    <row r="124" s="6" customFormat="true" ht="27" customHeight="true" spans="1:16384">
      <c r="A124" s="16"/>
      <c r="B124" s="18"/>
      <c r="C124" s="41"/>
      <c r="D124" s="41"/>
      <c r="E124" s="53"/>
      <c r="F124" s="25" t="s">
        <v>149</v>
      </c>
      <c r="G124" s="26" t="s">
        <v>148</v>
      </c>
      <c r="H124" s="32">
        <v>104.0565</v>
      </c>
      <c r="I124" s="26" t="s">
        <v>18</v>
      </c>
      <c r="XFD124" s="4"/>
    </row>
    <row r="125" s="6" customFormat="true" ht="27" customHeight="true" spans="1:16384">
      <c r="A125" s="16"/>
      <c r="B125" s="18"/>
      <c r="C125" s="41"/>
      <c r="D125" s="41"/>
      <c r="E125" s="53"/>
      <c r="F125" s="25" t="s">
        <v>36</v>
      </c>
      <c r="G125" s="26" t="s">
        <v>148</v>
      </c>
      <c r="H125" s="32">
        <v>47.7771</v>
      </c>
      <c r="I125" s="26" t="s">
        <v>18</v>
      </c>
      <c r="XFD125" s="4"/>
    </row>
    <row r="126" s="6" customFormat="true" ht="27" customHeight="true" spans="1:16384">
      <c r="A126" s="16"/>
      <c r="B126" s="18"/>
      <c r="C126" s="41"/>
      <c r="D126" s="41"/>
      <c r="E126" s="53"/>
      <c r="F126" s="25" t="s">
        <v>85</v>
      </c>
      <c r="G126" s="26" t="s">
        <v>148</v>
      </c>
      <c r="H126" s="32">
        <v>35.271</v>
      </c>
      <c r="I126" s="26" t="s">
        <v>18</v>
      </c>
      <c r="XFD126" s="4"/>
    </row>
    <row r="127" s="6" customFormat="true" ht="27" customHeight="true" spans="1:16384">
      <c r="A127" s="16"/>
      <c r="B127" s="18"/>
      <c r="C127" s="41"/>
      <c r="D127" s="41"/>
      <c r="E127" s="53"/>
      <c r="F127" s="25" t="s">
        <v>96</v>
      </c>
      <c r="G127" s="26" t="s">
        <v>148</v>
      </c>
      <c r="H127" s="32">
        <v>143.9193</v>
      </c>
      <c r="I127" s="26" t="s">
        <v>18</v>
      </c>
      <c r="XFD127" s="4"/>
    </row>
    <row r="128" s="6" customFormat="true" ht="22" customHeight="true" spans="1:16384">
      <c r="A128" s="16"/>
      <c r="B128" s="18"/>
      <c r="C128" s="41"/>
      <c r="D128" s="41"/>
      <c r="E128" s="53"/>
      <c r="F128" s="25" t="s">
        <v>98</v>
      </c>
      <c r="G128" s="26" t="s">
        <v>148</v>
      </c>
      <c r="H128" s="32">
        <v>58.11</v>
      </c>
      <c r="I128" s="26" t="s">
        <v>18</v>
      </c>
      <c r="XFD128" s="4"/>
    </row>
    <row r="129" s="6" customFormat="true" ht="20" customHeight="true" spans="1:16384">
      <c r="A129" s="16"/>
      <c r="B129" s="18"/>
      <c r="C129" s="41"/>
      <c r="D129" s="41"/>
      <c r="E129" s="53"/>
      <c r="F129" s="25" t="s">
        <v>34</v>
      </c>
      <c r="G129" s="26" t="s">
        <v>148</v>
      </c>
      <c r="H129" s="32">
        <v>51.4352</v>
      </c>
      <c r="I129" s="26" t="s">
        <v>18</v>
      </c>
      <c r="XFD129" s="4"/>
    </row>
    <row r="130" s="6" customFormat="true" ht="20" customHeight="true" spans="1:16384">
      <c r="A130" s="16"/>
      <c r="B130" s="18"/>
      <c r="C130" s="41"/>
      <c r="D130" s="41"/>
      <c r="E130" s="53"/>
      <c r="F130" s="25" t="s">
        <v>76</v>
      </c>
      <c r="G130" s="26" t="s">
        <v>77</v>
      </c>
      <c r="H130" s="34">
        <v>25</v>
      </c>
      <c r="I130" s="26" t="s">
        <v>18</v>
      </c>
      <c r="XFD130" s="4"/>
    </row>
    <row r="131" s="6" customFormat="true" ht="20" customHeight="true" spans="1:16384">
      <c r="A131" s="16"/>
      <c r="B131" s="18"/>
      <c r="C131" s="41"/>
      <c r="D131" s="41"/>
      <c r="E131" s="53"/>
      <c r="F131" s="25" t="s">
        <v>76</v>
      </c>
      <c r="G131" s="26" t="s">
        <v>78</v>
      </c>
      <c r="H131" s="34">
        <v>25</v>
      </c>
      <c r="I131" s="26" t="s">
        <v>18</v>
      </c>
      <c r="XFD131" s="4"/>
    </row>
    <row r="132" s="6" customFormat="true" ht="27" customHeight="true" spans="1:16384">
      <c r="A132" s="16"/>
      <c r="B132" s="18"/>
      <c r="C132" s="41"/>
      <c r="D132" s="41"/>
      <c r="E132" s="53"/>
      <c r="F132" s="25" t="s">
        <v>76</v>
      </c>
      <c r="G132" s="26" t="s">
        <v>80</v>
      </c>
      <c r="H132" s="34">
        <v>30</v>
      </c>
      <c r="I132" s="26" t="s">
        <v>81</v>
      </c>
      <c r="XFD132" s="4"/>
    </row>
    <row r="133" s="6" customFormat="true" ht="27" customHeight="true" spans="1:16384">
      <c r="A133" s="16"/>
      <c r="B133" s="18"/>
      <c r="C133" s="41"/>
      <c r="D133" s="41"/>
      <c r="E133" s="53"/>
      <c r="F133" s="25" t="s">
        <v>30</v>
      </c>
      <c r="G133" s="26" t="s">
        <v>82</v>
      </c>
      <c r="H133" s="34">
        <v>30</v>
      </c>
      <c r="I133" s="26" t="s">
        <v>18</v>
      </c>
      <c r="XFD133" s="4"/>
    </row>
    <row r="134" s="6" customFormat="true" ht="27" customHeight="true" spans="1:16384">
      <c r="A134" s="16"/>
      <c r="B134" s="18"/>
      <c r="C134" s="44"/>
      <c r="D134" s="44"/>
      <c r="E134" s="53"/>
      <c r="F134" s="16" t="s">
        <v>95</v>
      </c>
      <c r="G134" s="16" t="s">
        <v>97</v>
      </c>
      <c r="H134" s="34">
        <v>10</v>
      </c>
      <c r="I134" s="26" t="s">
        <v>27</v>
      </c>
      <c r="XFD134" s="4"/>
    </row>
    <row r="135" s="6" customFormat="true" ht="27" customHeight="true" spans="1:16384">
      <c r="A135" s="16"/>
      <c r="B135" s="18"/>
      <c r="C135" s="68" t="s">
        <v>143</v>
      </c>
      <c r="D135" s="69" t="s">
        <v>15</v>
      </c>
      <c r="E135" s="53">
        <v>108</v>
      </c>
      <c r="F135" s="25" t="s">
        <v>32</v>
      </c>
      <c r="G135" s="25" t="s">
        <v>150</v>
      </c>
      <c r="H135" s="34">
        <v>100</v>
      </c>
      <c r="I135" s="26" t="s">
        <v>18</v>
      </c>
      <c r="XFD135" s="4"/>
    </row>
    <row r="136" s="6" customFormat="true" ht="32" customHeight="true" spans="1:16384">
      <c r="A136" s="16"/>
      <c r="B136" s="31"/>
      <c r="C136" s="68"/>
      <c r="D136" s="70"/>
      <c r="E136" s="53"/>
      <c r="F136" s="25" t="s">
        <v>16</v>
      </c>
      <c r="G136" s="25" t="s">
        <v>94</v>
      </c>
      <c r="H136" s="34">
        <v>8</v>
      </c>
      <c r="I136" s="26" t="s">
        <v>81</v>
      </c>
      <c r="XFD136" s="4"/>
    </row>
    <row r="137" s="5" customFormat="true" ht="27" customHeight="true" spans="1:16384">
      <c r="A137" s="49" t="s">
        <v>102</v>
      </c>
      <c r="B137" s="60">
        <v>25839.6</v>
      </c>
      <c r="C137" s="13"/>
      <c r="D137" s="38"/>
      <c r="E137" s="52">
        <f>SUM(E118:E136)</f>
        <v>1766</v>
      </c>
      <c r="F137" s="49"/>
      <c r="G137" s="49"/>
      <c r="H137" s="61">
        <f>SUM(H118:H136)</f>
        <v>1765.9997</v>
      </c>
      <c r="I137" s="63"/>
      <c r="XFD137" s="67"/>
    </row>
    <row r="138" s="4" customFormat="true" ht="27" customHeight="true" spans="1:9">
      <c r="A138" s="14" t="s">
        <v>151</v>
      </c>
      <c r="B138" s="15">
        <v>6571</v>
      </c>
      <c r="C138" s="25" t="s">
        <v>152</v>
      </c>
      <c r="D138" s="43" t="s">
        <v>15</v>
      </c>
      <c r="E138" s="53">
        <v>200</v>
      </c>
      <c r="F138" s="16" t="s">
        <v>147</v>
      </c>
      <c r="G138" s="16" t="s">
        <v>148</v>
      </c>
      <c r="H138" s="34">
        <v>26.2093</v>
      </c>
      <c r="I138" s="26" t="s">
        <v>18</v>
      </c>
    </row>
    <row r="139" s="4" customFormat="true" ht="27" customHeight="true" spans="1:9">
      <c r="A139" s="17"/>
      <c r="B139" s="18"/>
      <c r="C139" s="25"/>
      <c r="D139" s="41"/>
      <c r="E139" s="53"/>
      <c r="F139" s="16" t="s">
        <v>74</v>
      </c>
      <c r="G139" s="16" t="s">
        <v>148</v>
      </c>
      <c r="H139" s="34">
        <v>31.1306</v>
      </c>
      <c r="I139" s="26" t="s">
        <v>18</v>
      </c>
    </row>
    <row r="140" s="4" customFormat="true" ht="27" customHeight="true" spans="1:9">
      <c r="A140" s="17"/>
      <c r="B140" s="18"/>
      <c r="C140" s="25"/>
      <c r="D140" s="41"/>
      <c r="E140" s="53"/>
      <c r="F140" s="16" t="s">
        <v>76</v>
      </c>
      <c r="G140" s="58" t="s">
        <v>115</v>
      </c>
      <c r="H140" s="34">
        <v>20</v>
      </c>
      <c r="I140" s="26" t="s">
        <v>27</v>
      </c>
    </row>
    <row r="141" s="4" customFormat="true" ht="27" customHeight="true" spans="1:9">
      <c r="A141" s="17"/>
      <c r="B141" s="18"/>
      <c r="C141" s="25"/>
      <c r="D141" s="41"/>
      <c r="E141" s="53"/>
      <c r="F141" s="25" t="s">
        <v>32</v>
      </c>
      <c r="G141" s="29" t="s">
        <v>84</v>
      </c>
      <c r="H141" s="34">
        <v>15</v>
      </c>
      <c r="I141" s="26" t="s">
        <v>18</v>
      </c>
    </row>
    <row r="142" s="4" customFormat="true" ht="27" customHeight="true" spans="1:9">
      <c r="A142" s="17"/>
      <c r="B142" s="18"/>
      <c r="C142" s="25"/>
      <c r="D142" s="41"/>
      <c r="E142" s="53"/>
      <c r="F142" s="25" t="s">
        <v>32</v>
      </c>
      <c r="G142" s="16" t="s">
        <v>83</v>
      </c>
      <c r="H142" s="34">
        <v>10</v>
      </c>
      <c r="I142" s="26" t="s">
        <v>18</v>
      </c>
    </row>
    <row r="143" s="4" customFormat="true" ht="27" customHeight="true" spans="1:9">
      <c r="A143" s="17"/>
      <c r="B143" s="18"/>
      <c r="C143" s="25"/>
      <c r="D143" s="41"/>
      <c r="E143" s="53"/>
      <c r="F143" s="16" t="s">
        <v>98</v>
      </c>
      <c r="G143" s="16" t="s">
        <v>99</v>
      </c>
      <c r="H143" s="34">
        <v>12</v>
      </c>
      <c r="I143" s="26" t="s">
        <v>27</v>
      </c>
    </row>
    <row r="144" s="4" customFormat="true" ht="27" customHeight="true" spans="1:9">
      <c r="A144" s="17"/>
      <c r="B144" s="18"/>
      <c r="C144" s="25"/>
      <c r="D144" s="41"/>
      <c r="E144" s="53"/>
      <c r="F144" s="25" t="s">
        <v>85</v>
      </c>
      <c r="G144" s="16" t="s">
        <v>86</v>
      </c>
      <c r="H144" s="34">
        <v>10</v>
      </c>
      <c r="I144" s="26" t="s">
        <v>18</v>
      </c>
    </row>
    <row r="145" s="4" customFormat="true" ht="27" customHeight="true" spans="1:9">
      <c r="A145" s="17"/>
      <c r="B145" s="18"/>
      <c r="C145" s="25"/>
      <c r="D145" s="41"/>
      <c r="E145" s="53"/>
      <c r="F145" s="25" t="s">
        <v>85</v>
      </c>
      <c r="G145" s="16" t="s">
        <v>87</v>
      </c>
      <c r="H145" s="34">
        <v>10</v>
      </c>
      <c r="I145" s="26" t="s">
        <v>18</v>
      </c>
    </row>
    <row r="146" s="4" customFormat="true" ht="27" customHeight="true" spans="1:9">
      <c r="A146" s="17"/>
      <c r="B146" s="18"/>
      <c r="C146" s="25"/>
      <c r="D146" s="41"/>
      <c r="E146" s="53"/>
      <c r="F146" s="16" t="s">
        <v>88</v>
      </c>
      <c r="G146" s="29" t="s">
        <v>89</v>
      </c>
      <c r="H146" s="34">
        <v>17</v>
      </c>
      <c r="I146" s="26" t="s">
        <v>27</v>
      </c>
    </row>
    <row r="147" s="4" customFormat="true" ht="31" customHeight="true" spans="1:9">
      <c r="A147" s="17"/>
      <c r="B147" s="18"/>
      <c r="C147" s="25"/>
      <c r="D147" s="41"/>
      <c r="E147" s="53"/>
      <c r="F147" s="25" t="s">
        <v>90</v>
      </c>
      <c r="G147" s="58" t="s">
        <v>116</v>
      </c>
      <c r="H147" s="34">
        <v>32</v>
      </c>
      <c r="I147" s="26" t="s">
        <v>27</v>
      </c>
    </row>
    <row r="148" s="4" customFormat="true" ht="39" customHeight="true" spans="1:9">
      <c r="A148" s="17"/>
      <c r="B148" s="18"/>
      <c r="C148" s="25"/>
      <c r="D148" s="41"/>
      <c r="E148" s="53"/>
      <c r="F148" s="16" t="s">
        <v>74</v>
      </c>
      <c r="G148" s="16" t="s">
        <v>114</v>
      </c>
      <c r="H148" s="34">
        <v>15</v>
      </c>
      <c r="I148" s="26" t="s">
        <v>27</v>
      </c>
    </row>
    <row r="149" s="4" customFormat="true" ht="36" customHeight="true" spans="1:9">
      <c r="A149" s="17"/>
      <c r="B149" s="18"/>
      <c r="C149" s="25"/>
      <c r="D149" s="44"/>
      <c r="E149" s="53"/>
      <c r="F149" s="25" t="s">
        <v>16</v>
      </c>
      <c r="G149" s="25" t="s">
        <v>94</v>
      </c>
      <c r="H149" s="34">
        <v>1.66</v>
      </c>
      <c r="I149" s="26" t="s">
        <v>81</v>
      </c>
    </row>
    <row r="150" s="4" customFormat="true" ht="26" customHeight="true" spans="1:9">
      <c r="A150" s="17"/>
      <c r="B150" s="18"/>
      <c r="C150" s="16" t="s">
        <v>153</v>
      </c>
      <c r="D150" s="19" t="s">
        <v>15</v>
      </c>
      <c r="E150" s="53">
        <v>525</v>
      </c>
      <c r="F150" s="16" t="s">
        <v>16</v>
      </c>
      <c r="G150" s="16" t="s">
        <v>94</v>
      </c>
      <c r="H150" s="34">
        <f>525-106-72.66</f>
        <v>346.34</v>
      </c>
      <c r="I150" s="26" t="s">
        <v>81</v>
      </c>
    </row>
    <row r="151" s="4" customFormat="true" ht="26" customHeight="true" spans="1:9">
      <c r="A151" s="17"/>
      <c r="B151" s="18"/>
      <c r="C151" s="16"/>
      <c r="D151" s="17"/>
      <c r="E151" s="53"/>
      <c r="F151" s="16" t="s">
        <v>16</v>
      </c>
      <c r="G151" s="16" t="s">
        <v>148</v>
      </c>
      <c r="H151" s="34">
        <v>72.66</v>
      </c>
      <c r="I151" s="26" t="s">
        <v>81</v>
      </c>
    </row>
    <row r="152" s="4" customFormat="true" ht="26" customHeight="true" spans="1:9">
      <c r="A152" s="20"/>
      <c r="B152" s="31"/>
      <c r="C152" s="16"/>
      <c r="D152" s="20"/>
      <c r="E152" s="53"/>
      <c r="F152" s="16" t="s">
        <v>93</v>
      </c>
      <c r="G152" s="16" t="s">
        <v>94</v>
      </c>
      <c r="H152" s="34">
        <v>106</v>
      </c>
      <c r="I152" s="26" t="s">
        <v>81</v>
      </c>
    </row>
    <row r="153" s="5" customFormat="true" ht="30" customHeight="true" spans="1:16384">
      <c r="A153" s="46" t="s">
        <v>102</v>
      </c>
      <c r="B153" s="71">
        <v>6571</v>
      </c>
      <c r="C153" s="49"/>
      <c r="D153" s="72"/>
      <c r="E153" s="60">
        <f>SUM(E138:E152)</f>
        <v>725</v>
      </c>
      <c r="F153" s="13"/>
      <c r="G153" s="49"/>
      <c r="H153" s="56">
        <f>SUM(H138:H152)</f>
        <v>724.9999</v>
      </c>
      <c r="I153" s="63"/>
      <c r="XFD153" s="67"/>
    </row>
    <row r="154" s="4" customFormat="true" ht="30" customHeight="true" spans="1:9">
      <c r="A154" s="48" t="s">
        <v>154</v>
      </c>
      <c r="B154" s="15">
        <v>2550</v>
      </c>
      <c r="C154" s="16" t="s">
        <v>137</v>
      </c>
      <c r="D154" s="19" t="s">
        <v>15</v>
      </c>
      <c r="E154" s="24">
        <v>350</v>
      </c>
      <c r="F154" s="25" t="s">
        <v>64</v>
      </c>
      <c r="G154" s="16" t="s">
        <v>66</v>
      </c>
      <c r="H154" s="32">
        <v>55</v>
      </c>
      <c r="I154" s="26" t="s">
        <v>27</v>
      </c>
    </row>
    <row r="155" s="4" customFormat="true" ht="30" customHeight="true" spans="1:9">
      <c r="A155" s="16"/>
      <c r="B155" s="31"/>
      <c r="C155" s="16"/>
      <c r="D155" s="20"/>
      <c r="E155" s="24"/>
      <c r="F155" s="25" t="s">
        <v>144</v>
      </c>
      <c r="G155" s="25" t="s">
        <v>113</v>
      </c>
      <c r="H155" s="32">
        <v>295</v>
      </c>
      <c r="I155" s="26" t="s">
        <v>27</v>
      </c>
    </row>
    <row r="156" s="7" customFormat="true" ht="27" customHeight="true" spans="1:9">
      <c r="A156" s="73" t="s">
        <v>102</v>
      </c>
      <c r="B156" s="74">
        <v>2550</v>
      </c>
      <c r="C156" s="73"/>
      <c r="D156" s="73"/>
      <c r="E156" s="74">
        <v>350</v>
      </c>
      <c r="F156" s="73"/>
      <c r="G156" s="73"/>
      <c r="H156" s="77">
        <f>SUM(H154:H155)</f>
        <v>350</v>
      </c>
      <c r="I156" s="73"/>
    </row>
    <row r="157" s="8" customFormat="true" ht="32" customHeight="true" spans="1:9">
      <c r="A157" s="75" t="s">
        <v>155</v>
      </c>
      <c r="B157" s="76">
        <f>B156+B153+B137+B117+B115+B113+B109+B103+B97+B90+B68</f>
        <v>119888.6</v>
      </c>
      <c r="C157" s="75"/>
      <c r="D157" s="75"/>
      <c r="E157" s="76">
        <f>E156+E153+E137+E117+E115+E113+E109+E103+E97+E90+E68</f>
        <v>65907</v>
      </c>
      <c r="F157" s="75"/>
      <c r="G157" s="75"/>
      <c r="H157" s="78">
        <f>H156+H153+H137+H117+H115+H113+H109+H103+H97+H90+H68</f>
        <v>65907.00273</v>
      </c>
      <c r="I157" s="75"/>
    </row>
  </sheetData>
  <mergeCells count="58">
    <mergeCell ref="A2:I2"/>
    <mergeCell ref="A3:C3"/>
    <mergeCell ref="A5:A67"/>
    <mergeCell ref="A69:A89"/>
    <mergeCell ref="A91:A96"/>
    <mergeCell ref="A98:A102"/>
    <mergeCell ref="A104:A108"/>
    <mergeCell ref="A110:A112"/>
    <mergeCell ref="A118:A136"/>
    <mergeCell ref="A138:A152"/>
    <mergeCell ref="A154:A155"/>
    <mergeCell ref="B5:B67"/>
    <mergeCell ref="B69:B89"/>
    <mergeCell ref="B91:B96"/>
    <mergeCell ref="B98:B102"/>
    <mergeCell ref="B104:B108"/>
    <mergeCell ref="B110:B112"/>
    <mergeCell ref="B118:B136"/>
    <mergeCell ref="B138:B152"/>
    <mergeCell ref="B154:B155"/>
    <mergeCell ref="C8:C13"/>
    <mergeCell ref="C14:C67"/>
    <mergeCell ref="C72:C89"/>
    <mergeCell ref="C91:C96"/>
    <mergeCell ref="C98:C102"/>
    <mergeCell ref="C104:C108"/>
    <mergeCell ref="C110:C112"/>
    <mergeCell ref="C119:C134"/>
    <mergeCell ref="C135:C136"/>
    <mergeCell ref="C138:C149"/>
    <mergeCell ref="C150:C152"/>
    <mergeCell ref="C154:C155"/>
    <mergeCell ref="D8:D13"/>
    <mergeCell ref="D14:D67"/>
    <mergeCell ref="D72:D89"/>
    <mergeCell ref="D91:D96"/>
    <mergeCell ref="D98:D102"/>
    <mergeCell ref="D104:D108"/>
    <mergeCell ref="D111:D112"/>
    <mergeCell ref="D119:D134"/>
    <mergeCell ref="D135:D136"/>
    <mergeCell ref="D138:D149"/>
    <mergeCell ref="D150:D152"/>
    <mergeCell ref="D154:D155"/>
    <mergeCell ref="E8:E13"/>
    <mergeCell ref="E14:E67"/>
    <mergeCell ref="E72:E89"/>
    <mergeCell ref="E91:E96"/>
    <mergeCell ref="E98:E102"/>
    <mergeCell ref="E104:E108"/>
    <mergeCell ref="E111:E112"/>
    <mergeCell ref="E119:E134"/>
    <mergeCell ref="E135:E136"/>
    <mergeCell ref="E138:E149"/>
    <mergeCell ref="E150:E152"/>
    <mergeCell ref="E154:E155"/>
    <mergeCell ref="G111:G112"/>
    <mergeCell ref="I70:I72"/>
  </mergeCells>
  <pageMargins left="0.700694444444445" right="0.700694444444445" top="0.751388888888889" bottom="0.751388888888889" header="0.298611111111111" footer="0.298611111111111"/>
  <pageSetup paperSize="9" scale="49" fitToHeight="0" orientation="portrait" horizontalDpi="600"/>
  <headerFooter/>
  <ignoredErrors>
    <ignoredError sqref="H137 E137 E113 H156" formulaRange="true"/>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guyuan</cp:lastModifiedBy>
  <dcterms:created xsi:type="dcterms:W3CDTF">2023-05-12T19:15:00Z</dcterms:created>
  <dcterms:modified xsi:type="dcterms:W3CDTF">2025-11-25T15:12:40Z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2052-11.8.2.10552</vt:lpwstr>
  </property>
  <property fmtid="{D5CDD505-2E9C-101B-9397-08002B2CF9AE}" pid="3" name="ICV">
    <vt:lpwstr>6D4C2445353E4978BF2087C5614C7484_12</vt:lpwstr>
  </property>
</Properties>
</file>