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firstSheet="1"/>
  </bookViews>
  <sheets>
    <sheet name="附件1-1.2025年第一批涉农整合资金分配表" sheetId="1" r:id="rId1"/>
    <sheet name="附件1-2.2025年发展新型农村集体经济项目资金分配表" sheetId="2" r:id="rId2"/>
    <sheet name="附件1-3.2025年新建农村人居环境整治奖励项目资金分配表" sheetId="3" r:id="rId3"/>
  </sheets>
  <definedNames>
    <definedName name="_xlnm._FilterDatabase" localSheetId="0" hidden="1">'附件1-1.2025年第一批涉农整合资金分配表'!$A$5:$J$25</definedName>
    <definedName name="_xlnm.Print_Area" localSheetId="0">'附件1-1.2025年第一批涉农整合资金分配表'!$2:$4</definedName>
  </definedNames>
  <calcPr calcId="144525"/>
</workbook>
</file>

<file path=xl/sharedStrings.xml><?xml version="1.0" encoding="utf-8"?>
<sst xmlns="http://schemas.openxmlformats.org/spreadsheetml/2006/main" count="137" uniqueCount="93">
  <si>
    <t>附件1-1</t>
  </si>
  <si>
    <t>2025年第二批涉农整合资金分配表</t>
  </si>
  <si>
    <t>西财指标〔2025〕72号</t>
  </si>
  <si>
    <t>单位：万元</t>
  </si>
  <si>
    <t>财政厅指标文号</t>
  </si>
  <si>
    <t>指标金额</t>
  </si>
  <si>
    <t>资金
类别</t>
  </si>
  <si>
    <t>资金名称</t>
  </si>
  <si>
    <t>小计</t>
  </si>
  <si>
    <t>预算单位</t>
  </si>
  <si>
    <t>下达金额</t>
  </si>
  <si>
    <t>项目名称</t>
  </si>
  <si>
    <t>支出功能
分类科目</t>
  </si>
  <si>
    <t>备注</t>
  </si>
  <si>
    <r>
      <rPr>
        <b/>
        <sz val="14"/>
        <color theme="1"/>
        <rFont val="仿宋_GB2312"/>
        <charset val="134"/>
      </rPr>
      <t>宁财（农）指标〔2025〕125号</t>
    </r>
    <r>
      <rPr>
        <sz val="14"/>
        <color theme="1"/>
        <rFont val="仿宋_GB2312"/>
        <charset val="134"/>
      </rPr>
      <t>《自治区财政厅关于下达2025年第一批自治区财政衔接推进乡村振兴补助资金预算的通知》</t>
    </r>
  </si>
  <si>
    <t>自治区</t>
  </si>
  <si>
    <t>自治区衔接资金</t>
  </si>
  <si>
    <t>农业农村局</t>
  </si>
  <si>
    <t>农作物保墒增产项目</t>
  </si>
  <si>
    <t>2130505
生产发展</t>
  </si>
  <si>
    <t>商务和投资促进局</t>
  </si>
  <si>
    <t>农产品电商销售项目</t>
  </si>
  <si>
    <t>相关乡镇</t>
  </si>
  <si>
    <t>发展新型农村集体经济</t>
  </si>
  <si>
    <t>详见附件1-2</t>
  </si>
  <si>
    <t>将台堡镇人民政府</t>
  </si>
  <si>
    <t>农村沐光增收项目</t>
  </si>
  <si>
    <t>2130599
其他巩固拓展脱贫攻坚成果衔接乡村振兴支出</t>
  </si>
  <si>
    <r>
      <rPr>
        <b/>
        <sz val="14"/>
        <color theme="1"/>
        <rFont val="仿宋_GB2312"/>
        <charset val="134"/>
      </rPr>
      <t>宁财（农）指标〔2025〕167号</t>
    </r>
    <r>
      <rPr>
        <sz val="14"/>
        <color theme="1"/>
        <rFont val="仿宋_GB2312"/>
        <charset val="134"/>
      </rPr>
      <t>《自治区财政厅关于下达2025年中央财政衔接推进乡村振兴补助资金预算的通知》</t>
    </r>
  </si>
  <si>
    <t>中央</t>
  </si>
  <si>
    <t>少数民族发展任务</t>
  </si>
  <si>
    <t>兴隆镇人民政府</t>
  </si>
  <si>
    <t>“三西”农业建设任务</t>
  </si>
  <si>
    <t>巩固拓展脱贫攻坚成果和乡村振兴任务</t>
  </si>
  <si>
    <t>马莲乡人民政府</t>
  </si>
  <si>
    <t>硝河乡人民政府</t>
  </si>
  <si>
    <t>兴平乡人民政府</t>
  </si>
  <si>
    <t>吉强镇人民政府</t>
  </si>
  <si>
    <t>全株玉米青贮项目</t>
  </si>
  <si>
    <t>残联</t>
  </si>
  <si>
    <t>阳光助残小康计划项目</t>
  </si>
  <si>
    <t>2130506
社会发展</t>
  </si>
  <si>
    <t>特色农产品品牌建设项目</t>
  </si>
  <si>
    <t>庭院经济项目</t>
  </si>
  <si>
    <t>人社局</t>
  </si>
  <si>
    <t>西吉县2024-2025年跨省跨县一次性交通补贴</t>
  </si>
  <si>
    <t>农村人居环境整治奖励项目</t>
  </si>
  <si>
    <t>2130504
农村基础设施建设</t>
  </si>
  <si>
    <t>详见附件1-3</t>
  </si>
  <si>
    <r>
      <rPr>
        <b/>
        <sz val="14"/>
        <color theme="1"/>
        <rFont val="仿宋_GB2312"/>
        <charset val="134"/>
      </rPr>
      <t>宁财（农）指标〔2024〕647号</t>
    </r>
    <r>
      <rPr>
        <sz val="14"/>
        <color theme="1"/>
        <rFont val="仿宋_GB2312"/>
        <charset val="134"/>
      </rPr>
      <t>《关于提前下达2025年中央和自治区农业农村资金的通知》</t>
    </r>
  </si>
  <si>
    <t>农业生产发展资金</t>
  </si>
  <si>
    <r>
      <rPr>
        <b/>
        <sz val="14"/>
        <color theme="1"/>
        <rFont val="仿宋_GB2312"/>
        <charset val="134"/>
      </rPr>
      <t>宁财（建）指标〔2025〕185号</t>
    </r>
    <r>
      <rPr>
        <sz val="14"/>
        <color theme="1"/>
        <rFont val="仿宋_GB2312"/>
        <charset val="134"/>
      </rPr>
      <t>《自治区财政厅关于下达2025年中央产粮大县奖励资金预算的通知》</t>
    </r>
  </si>
  <si>
    <t>产粮大县奖励资金</t>
  </si>
  <si>
    <t>油料种植项目</t>
  </si>
  <si>
    <t>合计</t>
  </si>
  <si>
    <t>附件1-2</t>
  </si>
  <si>
    <t>2025年发展新型农村集体经济项目资金分配表</t>
  </si>
  <si>
    <t>序号</t>
  </si>
  <si>
    <t>上级指标文号</t>
  </si>
  <si>
    <t>村集体
个数</t>
  </si>
  <si>
    <t>每村
金额</t>
  </si>
  <si>
    <t>总应下达金额</t>
  </si>
  <si>
    <t>已下达金额</t>
  </si>
  <si>
    <t>本次下达金额</t>
  </si>
  <si>
    <r>
      <rPr>
        <b/>
        <sz val="14"/>
        <rFont val="仿宋_GB2312"/>
        <charset val="134"/>
      </rPr>
      <t xml:space="preserve">宁财（农）指标〔2025〕125号
</t>
    </r>
    <r>
      <rPr>
        <sz val="14"/>
        <rFont val="仿宋_GB2312"/>
        <charset val="134"/>
      </rPr>
      <t>《自治区财政厅关于下达2025年第一批自治区财政衔接推进乡村振兴补助资金预算的通知》</t>
    </r>
  </si>
  <si>
    <t>红耀乡</t>
  </si>
  <si>
    <t>马建乡</t>
  </si>
  <si>
    <t>马莲乡</t>
  </si>
  <si>
    <t>偏城乡</t>
  </si>
  <si>
    <t>平峰镇</t>
  </si>
  <si>
    <t>沙沟乡</t>
  </si>
  <si>
    <t>田坪乡</t>
  </si>
  <si>
    <t>西滩乡</t>
  </si>
  <si>
    <t>新营乡</t>
  </si>
  <si>
    <t>兴平乡</t>
  </si>
  <si>
    <t>震湖乡</t>
  </si>
  <si>
    <t>附件1-3</t>
  </si>
  <si>
    <t>2025年新建农村人居环境整治奖励项目资金分配表</t>
  </si>
  <si>
    <r>
      <rPr>
        <sz val="12"/>
        <rFont val="仿宋_GB2312"/>
        <charset val="134"/>
      </rPr>
      <t>西财指标</t>
    </r>
    <r>
      <rPr>
        <sz val="12"/>
        <rFont val="宋体"/>
        <charset val="134"/>
      </rPr>
      <t>﹝</t>
    </r>
    <r>
      <rPr>
        <sz val="12"/>
        <rFont val="仿宋_GB2312"/>
        <charset val="134"/>
      </rPr>
      <t>2025</t>
    </r>
    <r>
      <rPr>
        <sz val="12"/>
        <rFont val="宋体"/>
        <charset val="134"/>
      </rPr>
      <t>﹞</t>
    </r>
    <r>
      <rPr>
        <sz val="12"/>
        <rFont val="仿宋_GB2312"/>
        <charset val="134"/>
      </rPr>
      <t>72号</t>
    </r>
  </si>
  <si>
    <t>行政村（个）</t>
  </si>
  <si>
    <t>金额（万元）/每村</t>
  </si>
  <si>
    <t>本次下达资金</t>
  </si>
  <si>
    <t>合计下达金额</t>
  </si>
  <si>
    <t>农业生产发展资金（粮改饲）（宁财（农）指标﹝2024﹞ 647号）</t>
  </si>
  <si>
    <t>中央衔接资金
（宁财（农）指标﹝2025﹞167号）</t>
  </si>
  <si>
    <t>白崖乡</t>
  </si>
  <si>
    <t>火石寨乡</t>
  </si>
  <si>
    <t>吉强镇</t>
  </si>
  <si>
    <t>将台堡镇</t>
  </si>
  <si>
    <t>什字乡</t>
  </si>
  <si>
    <t>王民乡</t>
  </si>
  <si>
    <t>硝河乡</t>
  </si>
  <si>
    <t>兴隆镇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</si>
</sst>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6"/>
      <name val="黑体"/>
      <charset val="134"/>
    </font>
    <font>
      <sz val="14"/>
      <name val="仿宋"/>
      <charset val="134"/>
    </font>
    <font>
      <sz val="11"/>
      <name val="仿宋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name val="仿宋"/>
      <charset val="134"/>
    </font>
    <font>
      <b/>
      <sz val="14"/>
      <name val="仿宋_GB2312"/>
      <charset val="134"/>
    </font>
    <font>
      <sz val="12"/>
      <name val="宋体"/>
      <charset val="134"/>
    </font>
    <font>
      <sz val="12"/>
      <name val="仿宋"/>
      <charset val="134"/>
    </font>
    <font>
      <b/>
      <sz val="11"/>
      <color theme="1"/>
      <name val="仿宋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20"/>
      <color theme="1"/>
      <name val="黑体"/>
      <charset val="134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3" fillId="20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30" fillId="9" borderId="12" applyNumberFormat="false" applyAlignment="false" applyProtection="false">
      <alignment vertical="center"/>
    </xf>
    <xf numFmtId="0" fontId="33" fillId="17" borderId="14" applyNumberFormat="false" applyAlignment="false" applyProtection="false">
      <alignment vertical="center"/>
    </xf>
    <xf numFmtId="0" fontId="32" fillId="15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4" fillId="0" borderId="10" applyNumberFormat="false" applyFill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36" fillId="0" borderId="15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0" fillId="22" borderId="16" applyNumberFormat="false" applyFont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37" fillId="23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38" fillId="24" borderId="0" applyNumberFormat="false" applyBorder="false" applyAlignment="false" applyProtection="false">
      <alignment vertical="center"/>
    </xf>
    <xf numFmtId="0" fontId="39" fillId="9" borderId="13" applyNumberFormat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31" fillId="10" borderId="13" applyNumberFormat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10" fillId="0" borderId="0" xfId="0" applyFont="true" applyFill="true" applyBorder="true" applyAlignment="true">
      <alignment horizontal="center" vertical="center"/>
    </xf>
    <xf numFmtId="177" fontId="3" fillId="0" borderId="0" xfId="0" applyNumberFormat="true" applyFont="true" applyFill="true" applyBorder="true" applyAlignment="true">
      <alignment vertical="center"/>
    </xf>
    <xf numFmtId="177" fontId="4" fillId="0" borderId="0" xfId="0" applyNumberFormat="true" applyFont="true" applyFill="true" applyBorder="true" applyAlignment="true">
      <alignment horizontal="center" vertical="center"/>
    </xf>
    <xf numFmtId="177" fontId="5" fillId="0" borderId="0" xfId="0" applyNumberFormat="true" applyFont="true" applyFill="true" applyBorder="true" applyAlignment="true">
      <alignment vertical="center"/>
    </xf>
    <xf numFmtId="177" fontId="5" fillId="0" borderId="0" xfId="0" applyNumberFormat="true" applyFont="true" applyFill="true" applyAlignment="true">
      <alignment horizontal="right" vertical="center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177" fontId="8" fillId="0" borderId="1" xfId="0" applyNumberFormat="true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vertical="center"/>
    </xf>
    <xf numFmtId="177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vertical="center"/>
    </xf>
    <xf numFmtId="0" fontId="5" fillId="0" borderId="1" xfId="0" applyFont="true" applyFill="true" applyBorder="true" applyAlignment="true">
      <alignment vertical="center"/>
    </xf>
    <xf numFmtId="0" fontId="11" fillId="0" borderId="0" xfId="0" applyFont="true" applyFill="true">
      <alignment vertical="center"/>
    </xf>
    <xf numFmtId="0" fontId="0" fillId="0" borderId="0" xfId="0" applyFill="true" applyAlignment="true">
      <alignment horizontal="center" vertical="center"/>
    </xf>
    <xf numFmtId="176" fontId="0" fillId="0" borderId="0" xfId="0" applyNumberFormat="true" applyFill="true">
      <alignment vertical="center"/>
    </xf>
    <xf numFmtId="0" fontId="12" fillId="0" borderId="0" xfId="0" applyFont="true" applyFill="true" applyAlignment="true">
      <alignment horizontal="left" vertical="center"/>
    </xf>
    <xf numFmtId="0" fontId="13" fillId="0" borderId="0" xfId="0" applyFont="true" applyFill="true" applyAlignment="true">
      <alignment horizontal="center" vertical="center"/>
    </xf>
    <xf numFmtId="0" fontId="14" fillId="0" borderId="0" xfId="0" applyFont="true" applyFill="true" applyAlignment="true">
      <alignment horizontal="left" vertical="center"/>
    </xf>
    <xf numFmtId="0" fontId="14" fillId="0" borderId="0" xfId="0" applyFont="true" applyFill="true" applyAlignment="true">
      <alignment horizontal="right" vertical="center"/>
    </xf>
    <xf numFmtId="0" fontId="15" fillId="0" borderId="5" xfId="0" applyFont="true" applyFill="true" applyBorder="true" applyAlignment="true">
      <alignment horizontal="center" vertical="center"/>
    </xf>
    <xf numFmtId="0" fontId="15" fillId="0" borderId="5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/>
    </xf>
    <xf numFmtId="0" fontId="17" fillId="0" borderId="6" xfId="0" applyFont="true" applyFill="true" applyBorder="true" applyAlignment="true">
      <alignment horizontal="center" vertical="center" wrapText="true"/>
    </xf>
    <xf numFmtId="0" fontId="17" fillId="0" borderId="7" xfId="0" applyFont="true" applyFill="true" applyBorder="true" applyAlignment="true">
      <alignment horizontal="center" vertical="center" wrapText="true"/>
    </xf>
    <xf numFmtId="0" fontId="8" fillId="0" borderId="8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/>
    </xf>
    <xf numFmtId="0" fontId="16" fillId="0" borderId="3" xfId="0" applyFont="true" applyFill="true" applyBorder="true" applyAlignment="true">
      <alignment horizontal="center" vertical="center"/>
    </xf>
    <xf numFmtId="9" fontId="0" fillId="0" borderId="0" xfId="40" applyFill="true">
      <alignment vertical="center"/>
    </xf>
    <xf numFmtId="176" fontId="11" fillId="0" borderId="0" xfId="0" applyNumberFormat="true" applyFont="true" applyFill="true">
      <alignment vertical="center"/>
    </xf>
    <xf numFmtId="176" fontId="0" fillId="0" borderId="0" xfId="0" applyNumberFormat="true" applyFill="true" applyAlignment="true">
      <alignment horizontal="center" vertical="center"/>
    </xf>
    <xf numFmtId="0" fontId="16" fillId="0" borderId="1" xfId="0" applyFont="true" applyFill="true" applyBorder="true">
      <alignment vertical="center"/>
    </xf>
    <xf numFmtId="0" fontId="16" fillId="0" borderId="3" xfId="0" applyFont="true" applyFill="true" applyBorder="true">
      <alignment vertical="center"/>
    </xf>
    <xf numFmtId="0" fontId="18" fillId="0" borderId="0" xfId="0" applyFont="true" applyFill="true" applyAlignment="true">
      <alignment horizontal="center" vertical="center" wrapText="true"/>
    </xf>
    <xf numFmtId="0" fontId="18" fillId="0" borderId="0" xfId="0" applyFont="true" applyFill="true" applyAlignment="true">
      <alignment horizontal="center" vertical="center"/>
    </xf>
    <xf numFmtId="0" fontId="12" fillId="0" borderId="0" xfId="0" applyFont="true" applyFill="true" applyAlignment="true">
      <alignment horizontal="left" vertical="center" wrapText="true"/>
    </xf>
    <xf numFmtId="0" fontId="19" fillId="0" borderId="0" xfId="0" applyFont="true" applyFill="true" applyAlignment="true">
      <alignment horizontal="center" vertical="center" wrapText="true"/>
    </xf>
    <xf numFmtId="0" fontId="20" fillId="0" borderId="0" xfId="0" applyFont="true" applyAlignment="true">
      <alignment horizontal="justify" vertical="center" wrapText="true"/>
    </xf>
    <xf numFmtId="0" fontId="16" fillId="0" borderId="0" xfId="0" applyFont="true" applyFill="true" applyAlignment="true">
      <alignment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8" fillId="0" borderId="5" xfId="0" applyFont="true" applyFill="true" applyBorder="true" applyAlignment="true">
      <alignment horizontal="center" vertical="center" wrapText="true"/>
    </xf>
    <xf numFmtId="0" fontId="18" fillId="0" borderId="6" xfId="0" applyFont="true" applyFill="true" applyBorder="true" applyAlignment="true">
      <alignment horizontal="center" vertical="center" wrapText="true"/>
    </xf>
    <xf numFmtId="0" fontId="18" fillId="0" borderId="7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0" fontId="15" fillId="0" borderId="6" xfId="0" applyFont="true" applyFill="true" applyBorder="true" applyAlignment="true">
      <alignment horizontal="center" vertical="center" wrapText="true"/>
    </xf>
    <xf numFmtId="0" fontId="15" fillId="0" borderId="7" xfId="0" applyFont="true" applyFill="true" applyBorder="true" applyAlignment="true">
      <alignment horizontal="center" vertical="center" wrapText="true"/>
    </xf>
    <xf numFmtId="0" fontId="16" fillId="0" borderId="0" xfId="0" applyFont="true" applyFill="true" applyAlignment="true">
      <alignment horizontal="center" vertical="center" wrapText="true"/>
    </xf>
    <xf numFmtId="0" fontId="16" fillId="0" borderId="0" xfId="0" applyFont="true" applyFill="true" applyAlignment="true">
      <alignment horizontal="righ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5"/>
  <sheetViews>
    <sheetView tabSelected="1" workbookViewId="0">
      <pane ySplit="5" topLeftCell="A15" activePane="bottomLeft" state="frozen"/>
      <selection/>
      <selection pane="bottomLeft" activeCell="A1" sqref="A1:J25"/>
    </sheetView>
  </sheetViews>
  <sheetFormatPr defaultColWidth="9" defaultRowHeight="18.75"/>
  <cols>
    <col min="1" max="1" width="36.75" style="48" customWidth="true"/>
    <col min="2" max="2" width="16" style="48" customWidth="true"/>
    <col min="3" max="3" width="9.5" style="48" customWidth="true"/>
    <col min="4" max="4" width="24.625" style="48" customWidth="true"/>
    <col min="5" max="5" width="7.875" style="48" customWidth="true"/>
    <col min="6" max="6" width="21.0583333333333" style="48" customWidth="true"/>
    <col min="7" max="7" width="11.375" style="48" customWidth="true"/>
    <col min="8" max="8" width="32.625" style="48" customWidth="true"/>
    <col min="9" max="9" width="24.25" style="48" customWidth="true"/>
    <col min="10" max="10" width="16.875" style="48" customWidth="true"/>
    <col min="11" max="16384" width="9" style="49"/>
  </cols>
  <sheetData>
    <row r="1" ht="20.25" spans="1:1">
      <c r="A1" s="50" t="s">
        <v>0</v>
      </c>
    </row>
    <row r="2" ht="25.5" spans="1:10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</row>
    <row r="3" ht="21" customHeight="true" spans="1:10">
      <c r="A3" s="52" t="s">
        <v>2</v>
      </c>
      <c r="B3" s="53"/>
      <c r="C3" s="53"/>
      <c r="D3" s="53"/>
      <c r="E3" s="61"/>
      <c r="F3" s="53"/>
      <c r="G3" s="53"/>
      <c r="H3" s="62" t="s">
        <v>3</v>
      </c>
      <c r="I3" s="62"/>
      <c r="J3" s="62"/>
    </row>
    <row r="4" ht="27" customHeight="true" spans="1:10">
      <c r="A4" s="54" t="s">
        <v>4</v>
      </c>
      <c r="B4" s="54" t="s">
        <v>5</v>
      </c>
      <c r="C4" s="54" t="s">
        <v>6</v>
      </c>
      <c r="D4" s="54" t="s">
        <v>7</v>
      </c>
      <c r="E4" s="54" t="s">
        <v>8</v>
      </c>
      <c r="F4" s="54" t="s">
        <v>9</v>
      </c>
      <c r="G4" s="54" t="s">
        <v>10</v>
      </c>
      <c r="H4" s="54" t="s">
        <v>11</v>
      </c>
      <c r="I4" s="54" t="s">
        <v>12</v>
      </c>
      <c r="J4" s="54" t="s">
        <v>13</v>
      </c>
    </row>
    <row r="5" ht="27" customHeight="true" spans="1:10">
      <c r="A5" s="54"/>
      <c r="B5" s="54"/>
      <c r="C5" s="54"/>
      <c r="D5" s="54"/>
      <c r="E5" s="54"/>
      <c r="F5" s="54"/>
      <c r="G5" s="54"/>
      <c r="H5" s="54"/>
      <c r="I5" s="54"/>
      <c r="J5" s="54"/>
    </row>
    <row r="6" ht="37.5" spans="1:10">
      <c r="A6" s="35" t="s">
        <v>14</v>
      </c>
      <c r="B6" s="55">
        <v>6636</v>
      </c>
      <c r="C6" s="55" t="s">
        <v>15</v>
      </c>
      <c r="D6" s="55" t="s">
        <v>16</v>
      </c>
      <c r="E6" s="58">
        <v>5180</v>
      </c>
      <c r="F6" s="58" t="s">
        <v>17</v>
      </c>
      <c r="G6" s="58">
        <v>5180</v>
      </c>
      <c r="H6" s="58" t="s">
        <v>18</v>
      </c>
      <c r="I6" s="58" t="s">
        <v>19</v>
      </c>
      <c r="J6" s="58"/>
    </row>
    <row r="7" ht="37.5" spans="1:10">
      <c r="A7" s="56"/>
      <c r="B7" s="56"/>
      <c r="C7" s="56"/>
      <c r="D7" s="56"/>
      <c r="E7" s="58">
        <v>600</v>
      </c>
      <c r="F7" s="58" t="s">
        <v>20</v>
      </c>
      <c r="G7" s="58">
        <v>600</v>
      </c>
      <c r="H7" s="58" t="s">
        <v>21</v>
      </c>
      <c r="I7" s="58" t="s">
        <v>19</v>
      </c>
      <c r="J7" s="58"/>
    </row>
    <row r="8" ht="37.5" spans="1:10">
      <c r="A8" s="56"/>
      <c r="B8" s="56"/>
      <c r="C8" s="56"/>
      <c r="D8" s="56"/>
      <c r="E8" s="58">
        <v>750</v>
      </c>
      <c r="F8" s="58" t="s">
        <v>22</v>
      </c>
      <c r="G8" s="58">
        <v>750</v>
      </c>
      <c r="H8" s="58" t="s">
        <v>23</v>
      </c>
      <c r="I8" s="58" t="s">
        <v>19</v>
      </c>
      <c r="J8" s="58" t="s">
        <v>24</v>
      </c>
    </row>
    <row r="9" spans="1:10">
      <c r="A9" s="57"/>
      <c r="B9" s="57"/>
      <c r="C9" s="57"/>
      <c r="D9" s="57"/>
      <c r="E9" s="58">
        <v>106</v>
      </c>
      <c r="F9" s="58" t="s">
        <v>25</v>
      </c>
      <c r="G9" s="58">
        <v>106</v>
      </c>
      <c r="H9" s="58" t="s">
        <v>26</v>
      </c>
      <c r="I9" s="55" t="s">
        <v>27</v>
      </c>
      <c r="J9" s="58"/>
    </row>
    <row r="10" spans="1:10">
      <c r="A10" s="35" t="s">
        <v>28</v>
      </c>
      <c r="B10" s="55">
        <v>5420</v>
      </c>
      <c r="C10" s="55" t="s">
        <v>29</v>
      </c>
      <c r="D10" s="58" t="s">
        <v>30</v>
      </c>
      <c r="E10" s="58">
        <v>340</v>
      </c>
      <c r="F10" s="58" t="s">
        <v>31</v>
      </c>
      <c r="G10" s="58">
        <v>340</v>
      </c>
      <c r="H10" s="58" t="s">
        <v>26</v>
      </c>
      <c r="I10" s="56"/>
      <c r="J10" s="58"/>
    </row>
    <row r="11" spans="1:10">
      <c r="A11" s="59"/>
      <c r="B11" s="56"/>
      <c r="C11" s="56"/>
      <c r="D11" s="58" t="s">
        <v>32</v>
      </c>
      <c r="E11" s="58">
        <v>380</v>
      </c>
      <c r="F11" s="58" t="s">
        <v>31</v>
      </c>
      <c r="G11" s="58">
        <v>380</v>
      </c>
      <c r="H11" s="58" t="s">
        <v>26</v>
      </c>
      <c r="I11" s="56"/>
      <c r="J11" s="58"/>
    </row>
    <row r="12" spans="1:10">
      <c r="A12" s="59"/>
      <c r="B12" s="56"/>
      <c r="C12" s="56"/>
      <c r="D12" s="55" t="s">
        <v>33</v>
      </c>
      <c r="E12" s="55">
        <v>1128</v>
      </c>
      <c r="F12" s="58" t="s">
        <v>31</v>
      </c>
      <c r="G12" s="58">
        <v>72.38</v>
      </c>
      <c r="H12" s="55" t="s">
        <v>26</v>
      </c>
      <c r="I12" s="56"/>
      <c r="J12" s="58"/>
    </row>
    <row r="13" spans="1:10">
      <c r="A13" s="59"/>
      <c r="B13" s="56"/>
      <c r="C13" s="56"/>
      <c r="D13" s="56"/>
      <c r="E13" s="56"/>
      <c r="F13" s="58" t="s">
        <v>34</v>
      </c>
      <c r="G13" s="58">
        <v>385</v>
      </c>
      <c r="H13" s="56"/>
      <c r="I13" s="56"/>
      <c r="J13" s="58"/>
    </row>
    <row r="14" spans="1:10">
      <c r="A14" s="59"/>
      <c r="B14" s="56"/>
      <c r="C14" s="56"/>
      <c r="D14" s="56"/>
      <c r="E14" s="56"/>
      <c r="F14" s="58" t="s">
        <v>35</v>
      </c>
      <c r="G14" s="58">
        <v>95.21</v>
      </c>
      <c r="H14" s="56"/>
      <c r="I14" s="56"/>
      <c r="J14" s="58"/>
    </row>
    <row r="15" spans="1:10">
      <c r="A15" s="59"/>
      <c r="B15" s="56"/>
      <c r="C15" s="56"/>
      <c r="D15" s="56"/>
      <c r="E15" s="56"/>
      <c r="F15" s="58" t="s">
        <v>36</v>
      </c>
      <c r="G15" s="58">
        <v>203.24</v>
      </c>
      <c r="H15" s="56"/>
      <c r="I15" s="56"/>
      <c r="J15" s="58"/>
    </row>
    <row r="16" spans="1:10">
      <c r="A16" s="59"/>
      <c r="B16" s="56"/>
      <c r="C16" s="56"/>
      <c r="D16" s="56"/>
      <c r="E16" s="56"/>
      <c r="F16" s="58" t="s">
        <v>37</v>
      </c>
      <c r="G16" s="58">
        <v>372.17</v>
      </c>
      <c r="H16" s="57"/>
      <c r="I16" s="57"/>
      <c r="J16" s="58"/>
    </row>
    <row r="17" ht="37.5" spans="1:10">
      <c r="A17" s="59"/>
      <c r="B17" s="56"/>
      <c r="C17" s="56"/>
      <c r="D17" s="56"/>
      <c r="E17" s="55">
        <v>3572</v>
      </c>
      <c r="F17" s="58" t="s">
        <v>17</v>
      </c>
      <c r="G17" s="58">
        <v>2200</v>
      </c>
      <c r="H17" s="58" t="s">
        <v>38</v>
      </c>
      <c r="I17" s="58" t="s">
        <v>19</v>
      </c>
      <c r="J17" s="58"/>
    </row>
    <row r="18" ht="37.5" spans="1:10">
      <c r="A18" s="59"/>
      <c r="B18" s="56"/>
      <c r="C18" s="56"/>
      <c r="D18" s="56"/>
      <c r="E18" s="56"/>
      <c r="F18" s="58" t="s">
        <v>39</v>
      </c>
      <c r="G18" s="58">
        <v>40</v>
      </c>
      <c r="H18" s="58" t="s">
        <v>40</v>
      </c>
      <c r="I18" s="58" t="s">
        <v>41</v>
      </c>
      <c r="J18" s="58"/>
    </row>
    <row r="19" ht="37.5" spans="1:10">
      <c r="A19" s="59"/>
      <c r="B19" s="56"/>
      <c r="C19" s="56"/>
      <c r="D19" s="56"/>
      <c r="E19" s="56"/>
      <c r="F19" s="58" t="s">
        <v>17</v>
      </c>
      <c r="G19" s="58">
        <v>200</v>
      </c>
      <c r="H19" s="58" t="s">
        <v>42</v>
      </c>
      <c r="I19" s="58" t="s">
        <v>19</v>
      </c>
      <c r="J19" s="58"/>
    </row>
    <row r="20" ht="37.5" spans="1:10">
      <c r="A20" s="59"/>
      <c r="B20" s="56"/>
      <c r="C20" s="56"/>
      <c r="D20" s="56"/>
      <c r="E20" s="56"/>
      <c r="F20" s="58" t="s">
        <v>17</v>
      </c>
      <c r="G20" s="58">
        <v>800</v>
      </c>
      <c r="H20" s="58" t="s">
        <v>43</v>
      </c>
      <c r="I20" s="58" t="s">
        <v>19</v>
      </c>
      <c r="J20" s="58"/>
    </row>
    <row r="21" ht="37.5" spans="1:10">
      <c r="A21" s="59"/>
      <c r="B21" s="56"/>
      <c r="C21" s="56"/>
      <c r="D21" s="56"/>
      <c r="E21" s="56"/>
      <c r="F21" s="58" t="s">
        <v>44</v>
      </c>
      <c r="G21" s="58">
        <v>200</v>
      </c>
      <c r="H21" s="58" t="s">
        <v>45</v>
      </c>
      <c r="I21" s="58" t="s">
        <v>41</v>
      </c>
      <c r="J21" s="58"/>
    </row>
    <row r="22" ht="37.5" spans="1:10">
      <c r="A22" s="60"/>
      <c r="B22" s="57"/>
      <c r="C22" s="57"/>
      <c r="D22" s="57"/>
      <c r="E22" s="57"/>
      <c r="F22" s="58" t="s">
        <v>22</v>
      </c>
      <c r="G22" s="58">
        <v>132</v>
      </c>
      <c r="H22" s="58" t="s">
        <v>46</v>
      </c>
      <c r="I22" s="58" t="s">
        <v>47</v>
      </c>
      <c r="J22" s="58" t="s">
        <v>48</v>
      </c>
    </row>
    <row r="23" ht="64" customHeight="true" spans="1:10">
      <c r="A23" s="54" t="s">
        <v>49</v>
      </c>
      <c r="B23" s="58">
        <v>458</v>
      </c>
      <c r="C23" s="58" t="s">
        <v>29</v>
      </c>
      <c r="D23" s="58" t="s">
        <v>50</v>
      </c>
      <c r="E23" s="58">
        <v>458</v>
      </c>
      <c r="F23" s="58" t="s">
        <v>22</v>
      </c>
      <c r="G23" s="58">
        <v>458</v>
      </c>
      <c r="H23" s="58" t="s">
        <v>46</v>
      </c>
      <c r="I23" s="58" t="s">
        <v>47</v>
      </c>
      <c r="J23" s="58" t="s">
        <v>48</v>
      </c>
    </row>
    <row r="24" ht="84" customHeight="true" spans="1:10">
      <c r="A24" s="54" t="s">
        <v>51</v>
      </c>
      <c r="B24" s="58">
        <v>93</v>
      </c>
      <c r="C24" s="58" t="s">
        <v>29</v>
      </c>
      <c r="D24" s="58" t="s">
        <v>52</v>
      </c>
      <c r="E24" s="58">
        <v>93</v>
      </c>
      <c r="F24" s="58" t="s">
        <v>17</v>
      </c>
      <c r="G24" s="58">
        <v>93</v>
      </c>
      <c r="H24" s="58" t="s">
        <v>53</v>
      </c>
      <c r="I24" s="58" t="s">
        <v>19</v>
      </c>
      <c r="J24" s="58"/>
    </row>
    <row r="25" ht="38" customHeight="true" spans="1:10">
      <c r="A25" s="54" t="s">
        <v>54</v>
      </c>
      <c r="B25" s="54">
        <f>SUM(B6:B24)</f>
        <v>12607</v>
      </c>
      <c r="C25" s="54"/>
      <c r="D25" s="54"/>
      <c r="E25" s="54">
        <f>SUM(E6:E24)</f>
        <v>12607</v>
      </c>
      <c r="F25" s="54"/>
      <c r="G25" s="54">
        <f>SUM(G6:G24)</f>
        <v>12607</v>
      </c>
      <c r="H25" s="54"/>
      <c r="I25" s="54"/>
      <c r="J25" s="54"/>
    </row>
  </sheetData>
  <autoFilter ref="A5:J25">
    <extLst/>
  </autoFilter>
  <mergeCells count="24">
    <mergeCell ref="A2:J2"/>
    <mergeCell ref="H3:J3"/>
    <mergeCell ref="A4:A5"/>
    <mergeCell ref="A6:A9"/>
    <mergeCell ref="A10:A22"/>
    <mergeCell ref="B4:B5"/>
    <mergeCell ref="B6:B9"/>
    <mergeCell ref="B10:B22"/>
    <mergeCell ref="C4:C5"/>
    <mergeCell ref="C6:C9"/>
    <mergeCell ref="C10:C22"/>
    <mergeCell ref="D4:D5"/>
    <mergeCell ref="D6:D9"/>
    <mergeCell ref="D12:D22"/>
    <mergeCell ref="E4:E5"/>
    <mergeCell ref="E12:E16"/>
    <mergeCell ref="E17:E22"/>
    <mergeCell ref="F4:F5"/>
    <mergeCell ref="G4:G5"/>
    <mergeCell ref="H4:H5"/>
    <mergeCell ref="H12:H16"/>
    <mergeCell ref="I4:I5"/>
    <mergeCell ref="I9:I16"/>
    <mergeCell ref="J4:J5"/>
  </mergeCells>
  <printOptions horizontalCentered="true"/>
  <pageMargins left="0.511805555555556" right="0.590277777777778" top="0.751388888888889" bottom="0.511805555555556" header="0.298611111111111" footer="0.298611111111111"/>
  <pageSetup paperSize="9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H12" sqref="H12"/>
    </sheetView>
  </sheetViews>
  <sheetFormatPr defaultColWidth="8.89166666666667" defaultRowHeight="13.5"/>
  <cols>
    <col min="1" max="1" width="6.875" style="1" customWidth="true"/>
    <col min="2" max="2" width="39.625" style="1" customWidth="true"/>
    <col min="3" max="3" width="12.375" style="1" customWidth="true"/>
    <col min="4" max="4" width="8.75" style="1" customWidth="true"/>
    <col min="5" max="5" width="6.125" style="1" customWidth="true"/>
    <col min="6" max="6" width="11.375" style="1" customWidth="true"/>
    <col min="7" max="7" width="15.25" style="1" customWidth="true"/>
    <col min="8" max="8" width="18.25" style="1" customWidth="true"/>
    <col min="9" max="9" width="9.125" style="1" customWidth="true"/>
    <col min="10" max="10" width="8.89166666666667" style="1" customWidth="true"/>
    <col min="11" max="11" width="13" style="29" customWidth="true"/>
    <col min="12" max="12" width="8.89166666666667" style="1" customWidth="true"/>
    <col min="13" max="16384" width="8.89166666666667" style="1"/>
  </cols>
  <sheetData>
    <row r="1" s="1" customFormat="true" ht="31" customHeight="true" spans="1:11">
      <c r="A1" s="30" t="s">
        <v>55</v>
      </c>
      <c r="B1" s="30"/>
      <c r="C1" s="30"/>
      <c r="D1" s="30"/>
      <c r="E1" s="30"/>
      <c r="F1" s="30"/>
      <c r="G1" s="30"/>
      <c r="H1" s="30"/>
      <c r="I1" s="30"/>
      <c r="K1" s="29"/>
    </row>
    <row r="2" s="27" customFormat="true" ht="30" customHeight="true" spans="1:11">
      <c r="A2" s="31" t="s">
        <v>56</v>
      </c>
      <c r="B2" s="31"/>
      <c r="C2" s="31"/>
      <c r="D2" s="31"/>
      <c r="E2" s="31"/>
      <c r="F2" s="31"/>
      <c r="G2" s="31"/>
      <c r="H2" s="31"/>
      <c r="I2" s="31"/>
      <c r="K2" s="44"/>
    </row>
    <row r="3" s="28" customFormat="true" ht="15" customHeight="true" spans="1:11">
      <c r="A3" s="32" t="s">
        <v>2</v>
      </c>
      <c r="B3" s="32"/>
      <c r="C3" s="33"/>
      <c r="D3" s="33"/>
      <c r="E3" s="33"/>
      <c r="F3" s="33"/>
      <c r="G3" s="33" t="s">
        <v>3</v>
      </c>
      <c r="H3" s="33"/>
      <c r="I3" s="33"/>
      <c r="K3" s="45"/>
    </row>
    <row r="4" s="28" customFormat="true" ht="41" customHeight="true" spans="1:11">
      <c r="A4" s="34" t="s">
        <v>57</v>
      </c>
      <c r="B4" s="34" t="s">
        <v>58</v>
      </c>
      <c r="C4" s="34" t="s">
        <v>9</v>
      </c>
      <c r="D4" s="35" t="s">
        <v>59</v>
      </c>
      <c r="E4" s="35" t="s">
        <v>60</v>
      </c>
      <c r="F4" s="35" t="s">
        <v>61</v>
      </c>
      <c r="G4" s="41" t="s">
        <v>62</v>
      </c>
      <c r="H4" s="41" t="s">
        <v>63</v>
      </c>
      <c r="I4" s="34" t="s">
        <v>13</v>
      </c>
      <c r="K4" s="45"/>
    </row>
    <row r="5" s="1" customFormat="true" ht="24" customHeight="true" spans="1:11">
      <c r="A5" s="13">
        <v>1</v>
      </c>
      <c r="B5" s="36" t="s">
        <v>64</v>
      </c>
      <c r="C5" s="37" t="s">
        <v>65</v>
      </c>
      <c r="D5" s="37">
        <v>2</v>
      </c>
      <c r="E5" s="37">
        <v>100</v>
      </c>
      <c r="F5" s="37">
        <v>200</v>
      </c>
      <c r="G5" s="37">
        <v>140</v>
      </c>
      <c r="H5" s="37">
        <v>60</v>
      </c>
      <c r="I5" s="46"/>
      <c r="K5" s="29"/>
    </row>
    <row r="6" s="1" customFormat="true" ht="24" customHeight="true" spans="1:11">
      <c r="A6" s="13">
        <v>2</v>
      </c>
      <c r="B6" s="38"/>
      <c r="C6" s="37" t="s">
        <v>66</v>
      </c>
      <c r="D6" s="37">
        <v>2</v>
      </c>
      <c r="E6" s="37">
        <v>100</v>
      </c>
      <c r="F6" s="37">
        <v>200</v>
      </c>
      <c r="G6" s="37">
        <v>140</v>
      </c>
      <c r="H6" s="37">
        <v>60</v>
      </c>
      <c r="I6" s="46"/>
      <c r="K6" s="29"/>
    </row>
    <row r="7" s="1" customFormat="true" ht="24" customHeight="true" spans="1:11">
      <c r="A7" s="13">
        <v>3</v>
      </c>
      <c r="B7" s="38"/>
      <c r="C7" s="37" t="s">
        <v>67</v>
      </c>
      <c r="D7" s="37">
        <v>2</v>
      </c>
      <c r="E7" s="37">
        <v>100</v>
      </c>
      <c r="F7" s="37">
        <v>200</v>
      </c>
      <c r="G7" s="37">
        <v>140</v>
      </c>
      <c r="H7" s="37">
        <v>60</v>
      </c>
      <c r="I7" s="46"/>
      <c r="K7" s="29"/>
    </row>
    <row r="8" s="1" customFormat="true" ht="24" customHeight="true" spans="1:11">
      <c r="A8" s="13">
        <v>4</v>
      </c>
      <c r="B8" s="38"/>
      <c r="C8" s="37" t="s">
        <v>68</v>
      </c>
      <c r="D8" s="37">
        <v>2</v>
      </c>
      <c r="E8" s="37">
        <v>100</v>
      </c>
      <c r="F8" s="37">
        <v>200</v>
      </c>
      <c r="G8" s="37">
        <v>140</v>
      </c>
      <c r="H8" s="37">
        <v>60</v>
      </c>
      <c r="I8" s="46"/>
      <c r="K8" s="29"/>
    </row>
    <row r="9" s="1" customFormat="true" ht="24" customHeight="true" spans="1:11">
      <c r="A9" s="13">
        <v>5</v>
      </c>
      <c r="B9" s="38"/>
      <c r="C9" s="37" t="s">
        <v>69</v>
      </c>
      <c r="D9" s="37">
        <v>4</v>
      </c>
      <c r="E9" s="37">
        <v>100</v>
      </c>
      <c r="F9" s="37">
        <v>400</v>
      </c>
      <c r="G9" s="37">
        <v>280</v>
      </c>
      <c r="H9" s="37">
        <v>120</v>
      </c>
      <c r="I9" s="46"/>
      <c r="K9" s="29"/>
    </row>
    <row r="10" s="1" customFormat="true" ht="24" customHeight="true" spans="1:11">
      <c r="A10" s="13">
        <v>6</v>
      </c>
      <c r="B10" s="38"/>
      <c r="C10" s="37" t="s">
        <v>70</v>
      </c>
      <c r="D10" s="37">
        <v>2</v>
      </c>
      <c r="E10" s="37">
        <v>100</v>
      </c>
      <c r="F10" s="37">
        <v>200</v>
      </c>
      <c r="G10" s="37">
        <v>140</v>
      </c>
      <c r="H10" s="37">
        <v>60</v>
      </c>
      <c r="I10" s="46"/>
      <c r="K10" s="29"/>
    </row>
    <row r="11" s="1" customFormat="true" ht="24" customHeight="true" spans="1:11">
      <c r="A11" s="13">
        <v>7</v>
      </c>
      <c r="B11" s="38"/>
      <c r="C11" s="37" t="s">
        <v>71</v>
      </c>
      <c r="D11" s="37">
        <v>3</v>
      </c>
      <c r="E11" s="37">
        <v>100</v>
      </c>
      <c r="F11" s="37">
        <v>300</v>
      </c>
      <c r="G11" s="37">
        <v>210</v>
      </c>
      <c r="H11" s="37">
        <v>90</v>
      </c>
      <c r="I11" s="46"/>
      <c r="K11" s="29"/>
    </row>
    <row r="12" s="1" customFormat="true" ht="24" customHeight="true" spans="1:11">
      <c r="A12" s="13">
        <v>8</v>
      </c>
      <c r="B12" s="38"/>
      <c r="C12" s="37" t="s">
        <v>72</v>
      </c>
      <c r="D12" s="37">
        <v>2</v>
      </c>
      <c r="E12" s="37">
        <v>100</v>
      </c>
      <c r="F12" s="37">
        <v>200</v>
      </c>
      <c r="G12" s="37">
        <v>140</v>
      </c>
      <c r="H12" s="42">
        <v>60</v>
      </c>
      <c r="I12" s="47"/>
      <c r="K12" s="29"/>
    </row>
    <row r="13" s="1" customFormat="true" ht="24" customHeight="true" spans="1:11">
      <c r="A13" s="13">
        <v>9</v>
      </c>
      <c r="B13" s="38"/>
      <c r="C13" s="37" t="s">
        <v>73</v>
      </c>
      <c r="D13" s="37">
        <v>3</v>
      </c>
      <c r="E13" s="37">
        <v>100</v>
      </c>
      <c r="F13" s="37">
        <v>300</v>
      </c>
      <c r="G13" s="37">
        <v>210</v>
      </c>
      <c r="H13" s="42">
        <v>90</v>
      </c>
      <c r="I13" s="47"/>
      <c r="K13" s="29"/>
    </row>
    <row r="14" s="1" customFormat="true" ht="24" customHeight="true" spans="1:11">
      <c r="A14" s="13">
        <v>10</v>
      </c>
      <c r="B14" s="38"/>
      <c r="C14" s="37" t="s">
        <v>74</v>
      </c>
      <c r="D14" s="37">
        <v>2</v>
      </c>
      <c r="E14" s="37">
        <v>100</v>
      </c>
      <c r="F14" s="37">
        <v>200</v>
      </c>
      <c r="G14" s="37">
        <v>140</v>
      </c>
      <c r="H14" s="42">
        <v>60</v>
      </c>
      <c r="I14" s="47"/>
      <c r="K14" s="29"/>
    </row>
    <row r="15" s="1" customFormat="true" ht="24" customHeight="true" spans="1:11">
      <c r="A15" s="13">
        <v>11</v>
      </c>
      <c r="B15" s="39"/>
      <c r="C15" s="37" t="s">
        <v>75</v>
      </c>
      <c r="D15" s="37">
        <v>1</v>
      </c>
      <c r="E15" s="37">
        <v>100</v>
      </c>
      <c r="F15" s="37">
        <v>100</v>
      </c>
      <c r="G15" s="37">
        <v>70</v>
      </c>
      <c r="H15" s="42">
        <v>30</v>
      </c>
      <c r="I15" s="47"/>
      <c r="K15" s="29"/>
    </row>
    <row r="16" s="1" customFormat="true" ht="25" customHeight="true" spans="1:11">
      <c r="A16" s="9" t="s">
        <v>54</v>
      </c>
      <c r="B16" s="40"/>
      <c r="C16" s="10"/>
      <c r="D16" s="10">
        <f t="shared" ref="D16:H16" si="0">SUM(D5:D15)</f>
        <v>25</v>
      </c>
      <c r="E16" s="10"/>
      <c r="F16" s="10">
        <f t="shared" si="0"/>
        <v>2500</v>
      </c>
      <c r="G16" s="10">
        <f t="shared" si="0"/>
        <v>1750</v>
      </c>
      <c r="H16" s="10">
        <f t="shared" si="0"/>
        <v>750</v>
      </c>
      <c r="I16" s="10"/>
      <c r="K16" s="29"/>
    </row>
    <row r="24" s="1" customFormat="true" spans="8:11">
      <c r="H24" s="43"/>
      <c r="I24" s="43"/>
      <c r="K24" s="29"/>
    </row>
  </sheetData>
  <mergeCells count="6">
    <mergeCell ref="A1:I1"/>
    <mergeCell ref="A2:I2"/>
    <mergeCell ref="A3:B3"/>
    <mergeCell ref="G3:I3"/>
    <mergeCell ref="A16:C16"/>
    <mergeCell ref="B5:B1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2"/>
  <sheetViews>
    <sheetView workbookViewId="0">
      <selection activeCell="J23" sqref="J23"/>
    </sheetView>
  </sheetViews>
  <sheetFormatPr defaultColWidth="8.89166666666667" defaultRowHeight="13.5" outlineLevelCol="7"/>
  <cols>
    <col min="1" max="1" width="8.89166666666667" style="1"/>
    <col min="2" max="2" width="14.225" style="1" customWidth="true"/>
    <col min="3" max="3" width="11.5583333333333" style="1" customWidth="true"/>
    <col min="4" max="4" width="11.225" style="1" customWidth="true"/>
    <col min="5" max="5" width="12.225" style="1" customWidth="true"/>
    <col min="6" max="6" width="26.775" style="1" customWidth="true"/>
    <col min="7" max="7" width="20" style="1" customWidth="true"/>
    <col min="8" max="8" width="10.6666666666667" customWidth="true"/>
  </cols>
  <sheetData>
    <row r="1" ht="29" customHeight="true" spans="1:8">
      <c r="A1" s="2" t="s">
        <v>76</v>
      </c>
      <c r="B1" s="2"/>
      <c r="C1" s="3"/>
      <c r="D1" s="4"/>
      <c r="E1" s="4"/>
      <c r="F1" s="17"/>
      <c r="G1" s="17"/>
      <c r="H1" s="4"/>
    </row>
    <row r="2" ht="35" customHeight="true" spans="1:8">
      <c r="A2" s="5" t="s">
        <v>77</v>
      </c>
      <c r="B2" s="5"/>
      <c r="C2" s="5"/>
      <c r="D2" s="5"/>
      <c r="E2" s="5"/>
      <c r="F2" s="18"/>
      <c r="G2" s="18"/>
      <c r="H2" s="5"/>
    </row>
    <row r="3" ht="15.75" spans="1:8">
      <c r="A3" s="6" t="s">
        <v>78</v>
      </c>
      <c r="B3" s="6"/>
      <c r="C3" s="7"/>
      <c r="D3" s="7"/>
      <c r="E3" s="7"/>
      <c r="F3" s="19"/>
      <c r="G3" s="20" t="s">
        <v>3</v>
      </c>
      <c r="H3" s="20"/>
    </row>
    <row r="4" ht="25" customHeight="true" spans="1:8">
      <c r="A4" s="8" t="s">
        <v>57</v>
      </c>
      <c r="B4" s="8" t="s">
        <v>9</v>
      </c>
      <c r="C4" s="8" t="s">
        <v>79</v>
      </c>
      <c r="D4" s="8" t="s">
        <v>80</v>
      </c>
      <c r="E4" s="21" t="s">
        <v>81</v>
      </c>
      <c r="F4" s="21"/>
      <c r="G4" s="21"/>
      <c r="H4" s="8" t="s">
        <v>13</v>
      </c>
    </row>
    <row r="5" ht="46" customHeight="true" spans="1:8">
      <c r="A5" s="8"/>
      <c r="B5" s="8"/>
      <c r="C5" s="8"/>
      <c r="D5" s="8"/>
      <c r="E5" s="8" t="s">
        <v>82</v>
      </c>
      <c r="F5" s="21" t="s">
        <v>83</v>
      </c>
      <c r="G5" s="21" t="s">
        <v>84</v>
      </c>
      <c r="H5" s="8"/>
    </row>
    <row r="6" ht="31" customHeight="true" spans="1:8">
      <c r="A6" s="9" t="s">
        <v>54</v>
      </c>
      <c r="B6" s="10"/>
      <c r="C6" s="11">
        <f>C7+C8+C9+C10+C11+C12+C13+C14+C15+C16+C17+C18+C19+C20+C21+C23+C25+C24+C22</f>
        <v>295</v>
      </c>
      <c r="D6" s="11">
        <v>2</v>
      </c>
      <c r="E6" s="22">
        <f t="shared" ref="E6:G6" si="0">SUM(E7:E25)</f>
        <v>590</v>
      </c>
      <c r="F6" s="22">
        <f t="shared" si="0"/>
        <v>458</v>
      </c>
      <c r="G6" s="22">
        <f t="shared" si="0"/>
        <v>132</v>
      </c>
      <c r="H6" s="23"/>
    </row>
    <row r="7" ht="31" customHeight="true" spans="1:8">
      <c r="A7" s="12">
        <f t="shared" ref="A7:A25" si="1">ROW()-6</f>
        <v>1</v>
      </c>
      <c r="B7" s="13" t="s">
        <v>85</v>
      </c>
      <c r="C7" s="12">
        <v>11</v>
      </c>
      <c r="D7" s="12">
        <v>2</v>
      </c>
      <c r="E7" s="12">
        <f t="shared" ref="E7:E25" si="2">F7+G7</f>
        <v>22</v>
      </c>
      <c r="F7" s="24">
        <f t="shared" ref="F7:F22" si="3">C7*D7</f>
        <v>22</v>
      </c>
      <c r="G7" s="24"/>
      <c r="H7" s="25"/>
    </row>
    <row r="8" ht="31" customHeight="true" spans="1:8">
      <c r="A8" s="12">
        <f t="shared" si="1"/>
        <v>2</v>
      </c>
      <c r="B8" s="13" t="s">
        <v>65</v>
      </c>
      <c r="C8" s="12">
        <v>10</v>
      </c>
      <c r="D8" s="12">
        <v>2</v>
      </c>
      <c r="E8" s="12">
        <f t="shared" si="2"/>
        <v>20</v>
      </c>
      <c r="F8" s="24">
        <f t="shared" si="3"/>
        <v>20</v>
      </c>
      <c r="G8" s="24"/>
      <c r="H8" s="25"/>
    </row>
    <row r="9" ht="31" customHeight="true" spans="1:8">
      <c r="A9" s="12">
        <f t="shared" si="1"/>
        <v>3</v>
      </c>
      <c r="B9" s="13" t="s">
        <v>86</v>
      </c>
      <c r="C9" s="12">
        <v>9</v>
      </c>
      <c r="D9" s="12">
        <v>2</v>
      </c>
      <c r="E9" s="12">
        <f t="shared" si="2"/>
        <v>18</v>
      </c>
      <c r="F9" s="24">
        <f t="shared" si="3"/>
        <v>18</v>
      </c>
      <c r="G9" s="24"/>
      <c r="H9" s="25"/>
    </row>
    <row r="10" ht="31" customHeight="true" spans="1:8">
      <c r="A10" s="12">
        <f t="shared" si="1"/>
        <v>4</v>
      </c>
      <c r="B10" s="13" t="s">
        <v>87</v>
      </c>
      <c r="C10" s="12">
        <v>27</v>
      </c>
      <c r="D10" s="12">
        <v>2</v>
      </c>
      <c r="E10" s="12">
        <f t="shared" si="2"/>
        <v>54</v>
      </c>
      <c r="F10" s="24">
        <f t="shared" si="3"/>
        <v>54</v>
      </c>
      <c r="G10" s="24"/>
      <c r="H10" s="26"/>
    </row>
    <row r="11" ht="31" customHeight="true" spans="1:8">
      <c r="A11" s="12">
        <f t="shared" si="1"/>
        <v>5</v>
      </c>
      <c r="B11" s="13" t="s">
        <v>88</v>
      </c>
      <c r="C11" s="12">
        <v>16</v>
      </c>
      <c r="D11" s="12">
        <v>2</v>
      </c>
      <c r="E11" s="12">
        <f t="shared" si="2"/>
        <v>32</v>
      </c>
      <c r="F11" s="24">
        <f t="shared" si="3"/>
        <v>32</v>
      </c>
      <c r="G11" s="24"/>
      <c r="H11" s="25"/>
    </row>
    <row r="12" ht="31" customHeight="true" spans="1:8">
      <c r="A12" s="12">
        <f t="shared" si="1"/>
        <v>6</v>
      </c>
      <c r="B12" s="13" t="s">
        <v>74</v>
      </c>
      <c r="C12" s="12">
        <v>12</v>
      </c>
      <c r="D12" s="12">
        <v>2</v>
      </c>
      <c r="E12" s="12">
        <f t="shared" si="2"/>
        <v>24</v>
      </c>
      <c r="F12" s="24">
        <f t="shared" si="3"/>
        <v>24</v>
      </c>
      <c r="G12" s="24"/>
      <c r="H12" s="25"/>
    </row>
    <row r="13" ht="31" customHeight="true" spans="1:8">
      <c r="A13" s="12">
        <f t="shared" si="1"/>
        <v>7</v>
      </c>
      <c r="B13" s="13" t="s">
        <v>67</v>
      </c>
      <c r="C13" s="12">
        <v>15</v>
      </c>
      <c r="D13" s="12">
        <v>2</v>
      </c>
      <c r="E13" s="12">
        <f t="shared" si="2"/>
        <v>30</v>
      </c>
      <c r="F13" s="24">
        <f t="shared" si="3"/>
        <v>30</v>
      </c>
      <c r="G13" s="24"/>
      <c r="H13" s="25"/>
    </row>
    <row r="14" ht="31" customHeight="true" spans="1:8">
      <c r="A14" s="12">
        <f t="shared" si="1"/>
        <v>8</v>
      </c>
      <c r="B14" s="13" t="s">
        <v>68</v>
      </c>
      <c r="C14" s="12">
        <v>17</v>
      </c>
      <c r="D14" s="12">
        <v>2</v>
      </c>
      <c r="E14" s="12">
        <f t="shared" si="2"/>
        <v>34</v>
      </c>
      <c r="F14" s="24">
        <f t="shared" si="3"/>
        <v>34</v>
      </c>
      <c r="G14" s="24"/>
      <c r="H14" s="25"/>
    </row>
    <row r="15" ht="31" customHeight="true" spans="1:8">
      <c r="A15" s="12">
        <f t="shared" si="1"/>
        <v>9</v>
      </c>
      <c r="B15" s="13" t="s">
        <v>69</v>
      </c>
      <c r="C15" s="12">
        <v>22</v>
      </c>
      <c r="D15" s="12">
        <v>2</v>
      </c>
      <c r="E15" s="12">
        <f t="shared" si="2"/>
        <v>44</v>
      </c>
      <c r="F15" s="24">
        <f t="shared" si="3"/>
        <v>44</v>
      </c>
      <c r="G15" s="24"/>
      <c r="H15" s="25"/>
    </row>
    <row r="16" ht="31" customHeight="true" spans="1:8">
      <c r="A16" s="12">
        <f t="shared" si="1"/>
        <v>10</v>
      </c>
      <c r="B16" s="13" t="s">
        <v>70</v>
      </c>
      <c r="C16" s="12">
        <v>11</v>
      </c>
      <c r="D16" s="12">
        <v>2</v>
      </c>
      <c r="E16" s="12">
        <f t="shared" si="2"/>
        <v>22</v>
      </c>
      <c r="F16" s="24">
        <f t="shared" si="3"/>
        <v>22</v>
      </c>
      <c r="G16" s="24"/>
      <c r="H16" s="25"/>
    </row>
    <row r="17" ht="31" customHeight="true" spans="1:8">
      <c r="A17" s="12">
        <f t="shared" si="1"/>
        <v>11</v>
      </c>
      <c r="B17" s="13" t="s">
        <v>89</v>
      </c>
      <c r="C17" s="12">
        <v>16</v>
      </c>
      <c r="D17" s="12">
        <v>2</v>
      </c>
      <c r="E17" s="12">
        <f t="shared" si="2"/>
        <v>32</v>
      </c>
      <c r="F17" s="24">
        <f t="shared" si="3"/>
        <v>32</v>
      </c>
      <c r="G17" s="24"/>
      <c r="H17" s="25"/>
    </row>
    <row r="18" ht="31" customHeight="true" spans="1:8">
      <c r="A18" s="12">
        <f t="shared" si="1"/>
        <v>12</v>
      </c>
      <c r="B18" s="13" t="s">
        <v>71</v>
      </c>
      <c r="C18" s="12">
        <v>12</v>
      </c>
      <c r="D18" s="12">
        <v>2</v>
      </c>
      <c r="E18" s="12">
        <f t="shared" si="2"/>
        <v>24</v>
      </c>
      <c r="F18" s="24">
        <f t="shared" si="3"/>
        <v>24</v>
      </c>
      <c r="G18" s="24"/>
      <c r="H18" s="25"/>
    </row>
    <row r="19" ht="31" customHeight="true" spans="1:8">
      <c r="A19" s="12">
        <f t="shared" si="1"/>
        <v>13</v>
      </c>
      <c r="B19" s="13" t="s">
        <v>90</v>
      </c>
      <c r="C19" s="12">
        <v>12</v>
      </c>
      <c r="D19" s="12">
        <v>2</v>
      </c>
      <c r="E19" s="12">
        <f t="shared" si="2"/>
        <v>24</v>
      </c>
      <c r="F19" s="24">
        <f t="shared" si="3"/>
        <v>24</v>
      </c>
      <c r="G19" s="24"/>
      <c r="H19" s="25"/>
    </row>
    <row r="20" ht="31" customHeight="true" spans="1:8">
      <c r="A20" s="12">
        <f t="shared" si="1"/>
        <v>14</v>
      </c>
      <c r="B20" s="13" t="s">
        <v>72</v>
      </c>
      <c r="C20" s="12">
        <v>10</v>
      </c>
      <c r="D20" s="12">
        <v>2</v>
      </c>
      <c r="E20" s="12">
        <f t="shared" si="2"/>
        <v>20</v>
      </c>
      <c r="F20" s="24">
        <f t="shared" si="3"/>
        <v>20</v>
      </c>
      <c r="G20" s="24"/>
      <c r="H20" s="25"/>
    </row>
    <row r="21" ht="31" customHeight="true" spans="1:8">
      <c r="A21" s="12">
        <f t="shared" si="1"/>
        <v>15</v>
      </c>
      <c r="B21" s="13" t="s">
        <v>91</v>
      </c>
      <c r="C21" s="12">
        <v>12</v>
      </c>
      <c r="D21" s="12">
        <v>2</v>
      </c>
      <c r="E21" s="12">
        <f t="shared" si="2"/>
        <v>24</v>
      </c>
      <c r="F21" s="24">
        <f t="shared" si="3"/>
        <v>24</v>
      </c>
      <c r="G21" s="24"/>
      <c r="H21" s="25"/>
    </row>
    <row r="22" ht="31" customHeight="true" spans="1:8">
      <c r="A22" s="12">
        <f t="shared" si="1"/>
        <v>16</v>
      </c>
      <c r="B22" s="13" t="s">
        <v>75</v>
      </c>
      <c r="C22" s="12">
        <v>17</v>
      </c>
      <c r="D22" s="12">
        <v>2</v>
      </c>
      <c r="E22" s="12">
        <f t="shared" si="2"/>
        <v>34</v>
      </c>
      <c r="F22" s="24">
        <f t="shared" si="3"/>
        <v>34</v>
      </c>
      <c r="G22" s="24"/>
      <c r="H22" s="25"/>
    </row>
    <row r="23" ht="31" customHeight="true" spans="1:8">
      <c r="A23" s="12">
        <f t="shared" si="1"/>
        <v>17</v>
      </c>
      <c r="B23" s="13" t="s">
        <v>73</v>
      </c>
      <c r="C23" s="12">
        <v>21</v>
      </c>
      <c r="D23" s="12">
        <v>2</v>
      </c>
      <c r="E23" s="12">
        <f t="shared" si="2"/>
        <v>42</v>
      </c>
      <c r="F23" s="24"/>
      <c r="G23" s="24">
        <f t="shared" ref="G23:G25" si="4">C23*D23</f>
        <v>42</v>
      </c>
      <c r="H23" s="25"/>
    </row>
    <row r="24" ht="31" customHeight="true" spans="1:8">
      <c r="A24" s="12">
        <f t="shared" si="1"/>
        <v>18</v>
      </c>
      <c r="B24" s="13" t="s">
        <v>66</v>
      </c>
      <c r="C24" s="12">
        <v>13</v>
      </c>
      <c r="D24" s="12">
        <v>2</v>
      </c>
      <c r="E24" s="12">
        <f t="shared" si="2"/>
        <v>26</v>
      </c>
      <c r="F24" s="24"/>
      <c r="G24" s="24">
        <f t="shared" si="4"/>
        <v>26</v>
      </c>
      <c r="H24" s="25"/>
    </row>
    <row r="25" ht="31" customHeight="true" spans="1:8">
      <c r="A25" s="12">
        <f t="shared" si="1"/>
        <v>19</v>
      </c>
      <c r="B25" s="13" t="s">
        <v>92</v>
      </c>
      <c r="C25" s="13">
        <v>32</v>
      </c>
      <c r="D25" s="12">
        <v>2</v>
      </c>
      <c r="E25" s="12">
        <f t="shared" si="2"/>
        <v>64</v>
      </c>
      <c r="F25" s="24"/>
      <c r="G25" s="24">
        <f t="shared" si="4"/>
        <v>64</v>
      </c>
      <c r="H25" s="25"/>
    </row>
    <row r="26" ht="18.75" spans="1:8">
      <c r="A26" s="14"/>
      <c r="B26" s="15"/>
      <c r="C26" s="3"/>
      <c r="D26" s="16"/>
      <c r="E26" s="16"/>
      <c r="F26" s="17"/>
      <c r="G26" s="17"/>
      <c r="H26" s="4"/>
    </row>
    <row r="27" ht="18.75" spans="1:8">
      <c r="A27" s="14"/>
      <c r="B27" s="15"/>
      <c r="C27" s="3"/>
      <c r="D27" s="4"/>
      <c r="E27" s="4"/>
      <c r="F27" s="17"/>
      <c r="G27" s="17"/>
      <c r="H27" s="4"/>
    </row>
    <row r="28" ht="18.75" spans="1:8">
      <c r="A28" s="14"/>
      <c r="B28" s="15"/>
      <c r="C28" s="3"/>
      <c r="D28" s="4"/>
      <c r="E28" s="4"/>
      <c r="F28" s="17"/>
      <c r="G28" s="17"/>
      <c r="H28" s="4"/>
    </row>
    <row r="29" ht="18.75" spans="1:8">
      <c r="A29" s="14"/>
      <c r="B29" s="15"/>
      <c r="C29" s="3"/>
      <c r="D29" s="4"/>
      <c r="E29" s="4"/>
      <c r="F29" s="17"/>
      <c r="G29" s="17"/>
      <c r="H29" s="4"/>
    </row>
    <row r="30" ht="18.75" spans="1:8">
      <c r="A30" s="14"/>
      <c r="B30" s="15"/>
      <c r="C30" s="3"/>
      <c r="D30" s="4"/>
      <c r="E30" s="4"/>
      <c r="F30" s="17"/>
      <c r="G30" s="17"/>
      <c r="H30" s="4"/>
    </row>
    <row r="31" ht="18.75" spans="1:8">
      <c r="A31" s="14"/>
      <c r="B31" s="15"/>
      <c r="C31" s="3"/>
      <c r="D31" s="4"/>
      <c r="E31" s="4"/>
      <c r="F31" s="17"/>
      <c r="G31" s="17"/>
      <c r="H31" s="4"/>
    </row>
    <row r="32" ht="18.75" spans="1:8">
      <c r="A32" s="14"/>
      <c r="B32" s="15"/>
      <c r="C32" s="3"/>
      <c r="D32" s="4"/>
      <c r="E32" s="4"/>
      <c r="F32" s="17"/>
      <c r="G32" s="17"/>
      <c r="H32" s="4"/>
    </row>
  </sheetData>
  <mergeCells count="11">
    <mergeCell ref="A1:B1"/>
    <mergeCell ref="A2:H2"/>
    <mergeCell ref="A3:B3"/>
    <mergeCell ref="G3:H3"/>
    <mergeCell ref="E4:G4"/>
    <mergeCell ref="A6:B6"/>
    <mergeCell ref="A4:A5"/>
    <mergeCell ref="B4:B5"/>
    <mergeCell ref="C4:C5"/>
    <mergeCell ref="D4:D5"/>
    <mergeCell ref="H4:H5"/>
  </mergeCells>
  <pageMargins left="0.7" right="0.7" top="0.75" bottom="0.75" header="0.3" footer="0.3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附件1-1.2025年第一批涉农整合资金分配表</vt:lpstr>
      <vt:lpstr>附件1-2.2025年发展新型农村集体经济项目资金分配表</vt:lpstr>
      <vt:lpstr>附件1-3.2025年新建农村人居环境整治奖励项目资金分配表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guyuan</cp:lastModifiedBy>
  <dcterms:created xsi:type="dcterms:W3CDTF">2023-05-13T03:15:00Z</dcterms:created>
  <dcterms:modified xsi:type="dcterms:W3CDTF">2025-09-24T15:54:30Z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DB9AEB74DFF245E6A64C1788F44B1ED3_12</vt:lpwstr>
  </property>
</Properties>
</file>