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汇总表" sheetId="7" r:id="rId1"/>
  </sheets>
  <externalReferences>
    <externalReference r:id="rId2"/>
  </externalReferences>
  <definedNames>
    <definedName name="性别">[1]字典!$A$2:$A$3</definedName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<sst xmlns="http://schemas.openxmlformats.org/spreadsheetml/2006/main" count="90" uniqueCount="72">
  <si>
    <t>西吉县2021年春季学期义务教育阶段学校家庭经济困难学生（第二批）生活补助资金分配表</t>
  </si>
  <si>
    <t>单位：西吉县教育体育局</t>
  </si>
  <si>
    <t>时间：2021年06月20日</t>
  </si>
  <si>
    <t>序号</t>
  </si>
  <si>
    <t>学校</t>
  </si>
  <si>
    <t>贫困生      总数    (人）</t>
  </si>
  <si>
    <t>寄宿贫困生</t>
  </si>
  <si>
    <t>非寄宿贫困生</t>
  </si>
  <si>
    <t>总计核算资金（元）</t>
  </si>
  <si>
    <t>本次实际     拨付资金（元）</t>
  </si>
  <si>
    <t>含县外（人）</t>
  </si>
  <si>
    <t>备注</t>
  </si>
  <si>
    <t>脱贫（人）</t>
  </si>
  <si>
    <t>城乡  低保（人）</t>
  </si>
  <si>
    <t>残疾  学生（人）</t>
  </si>
  <si>
    <t>城乡特困救助（人）</t>
  </si>
  <si>
    <t>边缘易致贫（人）</t>
  </si>
  <si>
    <t>脱贫不稳定（人）</t>
  </si>
  <si>
    <t>寄宿小计（人）</t>
  </si>
  <si>
    <t>补助标准（元）</t>
  </si>
  <si>
    <t>小计金额（元）</t>
  </si>
  <si>
    <t>非寄宿小计（人）</t>
  </si>
  <si>
    <t>补助标准(元）</t>
  </si>
  <si>
    <t>西吉县兴平中学</t>
  </si>
  <si>
    <t>西吉县三合中学</t>
  </si>
  <si>
    <t>西吉县马建乡九年一贯制学校</t>
  </si>
  <si>
    <t>西吉县白崖九年一贯制学校</t>
  </si>
  <si>
    <t>西吉县火石寨乡九年一贯制学校</t>
  </si>
  <si>
    <t>西吉县偏城乡下堡九年一贯制学校</t>
  </si>
  <si>
    <t>西吉县硝河乡九年一贯制学校</t>
  </si>
  <si>
    <t>西吉县玉桥九年一贯制学校</t>
  </si>
  <si>
    <t>西吉县红耀乡九年一贯制学校</t>
  </si>
  <si>
    <t>王民乡九年一贯制学校</t>
  </si>
  <si>
    <t>西吉县特殊教育学校</t>
  </si>
  <si>
    <t>西吉县第一小学</t>
  </si>
  <si>
    <t>西吉县第二小学</t>
  </si>
  <si>
    <t>西吉县第三小学</t>
  </si>
  <si>
    <t>西吉县第六小学</t>
  </si>
  <si>
    <t>西吉县回民小学</t>
  </si>
  <si>
    <t>西吉县吉强镇中心小学</t>
  </si>
  <si>
    <t>西吉县田坪乡中心小学</t>
  </si>
  <si>
    <t>西吉县兴平乡中心小学</t>
  </si>
  <si>
    <t>西吉县兴隆镇中心小学</t>
  </si>
  <si>
    <t>西吉县震湖乡中心小学</t>
  </si>
  <si>
    <t>西吉县平峰镇中心小学</t>
  </si>
  <si>
    <t>西吉县将台堡镇中心小学</t>
  </si>
  <si>
    <t>西吉县沙沟乡中心小学</t>
  </si>
  <si>
    <t>西吉县什字乡中心小学</t>
  </si>
  <si>
    <t>西吉县偏城乡中心小学</t>
  </si>
  <si>
    <t>西吉县西滩乡中心小学</t>
  </si>
  <si>
    <t>西吉县马莲乡中心小学</t>
  </si>
  <si>
    <t>西吉县新营乡中心小学</t>
  </si>
  <si>
    <t>小学合计</t>
  </si>
  <si>
    <t>西吉县回民中学</t>
  </si>
  <si>
    <t>西吉县实验中学</t>
  </si>
  <si>
    <t>西吉县第二中学</t>
  </si>
  <si>
    <t>西吉县第三中学</t>
  </si>
  <si>
    <t>西吉县第六中学</t>
  </si>
  <si>
    <t>西吉县第七中学</t>
  </si>
  <si>
    <t>西吉县吉强镇袁河中学</t>
  </si>
  <si>
    <t>西吉县新营中学</t>
  </si>
  <si>
    <t>西吉县马莲中学</t>
  </si>
  <si>
    <t>西吉县田坪中学</t>
  </si>
  <si>
    <t>西吉县偏城中学</t>
  </si>
  <si>
    <t>西吉县平峰中学</t>
  </si>
  <si>
    <t>西吉县将台中学</t>
  </si>
  <si>
    <t>西吉县沙沟中学</t>
  </si>
  <si>
    <t>西吉县兴隆中学</t>
  </si>
  <si>
    <t>西吉县震湖中学</t>
  </si>
  <si>
    <t>西吉县什字中学</t>
  </si>
  <si>
    <t>中学合计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</si>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</sst>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2" fillId="0" borderId="0">
      <alignment vertical="center"/>
    </xf>
    <xf numFmtId="0" fontId="31" fillId="31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1" fillId="0" borderId="0" applyBorder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/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2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31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3" xfId="55"/>
    <cellStyle name="常规 3 9" xfId="56"/>
    <cellStyle name="常规 4" xfId="57"/>
    <cellStyle name="常规 2" xfId="58"/>
    <cellStyle name="常规 9 3" xfId="59"/>
    <cellStyle name="常规 2 15" xfId="60"/>
    <cellStyle name="常规 33" xfId="61"/>
    <cellStyle name="常规 57" xfId="62"/>
    <cellStyle name="常规 33 3" xfId="63"/>
    <cellStyle name="常规_Sheet1" xfId="64"/>
    <cellStyle name="常规 5" xfId="65"/>
    <cellStyle name="常规 19" xfId="66"/>
    <cellStyle name="常规_Sheet1 3" xfId="6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8023;&#36164;&#26009;\2018-2019&#31532;&#19968;&#23398;&#26399;\&#23398;&#29983;&#25945;&#24072;&#20449;&#24687;\&#26446;&#28023;%20%20%20%20%20&#23567;&#23398;&#26032;&#29983;&#27880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字典"/>
      <sheetName val="学生基础信息"/>
      <sheetName val="错误信息"/>
      <sheetName val="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Z67"/>
  <sheetViews>
    <sheetView tabSelected="1" workbookViewId="0">
      <pane ySplit="4" topLeftCell="A5" activePane="bottomLeft" state="frozen"/>
      <selection/>
      <selection pane="bottomLeft" activeCell="Z34" sqref="Z34"/>
    </sheetView>
  </sheetViews>
  <sheetFormatPr defaultColWidth="9" defaultRowHeight="13.5"/>
  <cols>
    <col min="1" max="1" width="4.25" style="4" customWidth="1"/>
    <col min="2" max="2" width="24" style="4" customWidth="1"/>
    <col min="3" max="3" width="7.5" style="4" customWidth="1"/>
    <col min="4" max="4" width="5.625" style="4" customWidth="1"/>
    <col min="5" max="5" width="5" style="4" customWidth="1"/>
    <col min="6" max="6" width="5.25" style="4" customWidth="1"/>
    <col min="7" max="9" width="4.75" style="4" customWidth="1"/>
    <col min="10" max="10" width="5.625" style="4" customWidth="1"/>
    <col min="11" max="11" width="6.25" style="4" customWidth="1"/>
    <col min="12" max="12" width="8.75" style="4" customWidth="1"/>
    <col min="13" max="13" width="5.875" style="4" customWidth="1"/>
    <col min="14" max="14" width="5.75" style="4" customWidth="1"/>
    <col min="15" max="18" width="4.875" style="4" customWidth="1"/>
    <col min="19" max="19" width="5.625" style="4" customWidth="1"/>
    <col min="20" max="20" width="5.5" style="4" customWidth="1"/>
    <col min="21" max="21" width="9.375" style="4" customWidth="1"/>
    <col min="22" max="22" width="11.25" style="4" customWidth="1"/>
    <col min="23" max="23" width="10.5" style="4" customWidth="1"/>
    <col min="24" max="24" width="5.5" style="4" customWidth="1"/>
    <col min="25" max="25" width="9.375" style="4" customWidth="1"/>
    <col min="26" max="16384" width="9" style="4"/>
  </cols>
  <sheetData>
    <row r="1" ht="24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19" customHeight="1" spans="1:22">
      <c r="A2" s="1" t="s">
        <v>1</v>
      </c>
      <c r="V2" s="1" t="s">
        <v>2</v>
      </c>
    </row>
    <row r="3" s="2" customFormat="1" ht="19" customHeight="1" spans="1:25">
      <c r="A3" s="6" t="s">
        <v>3</v>
      </c>
      <c r="B3" s="6" t="s">
        <v>4</v>
      </c>
      <c r="C3" s="6" t="s">
        <v>5</v>
      </c>
      <c r="D3" s="6" t="s">
        <v>6</v>
      </c>
      <c r="E3" s="6"/>
      <c r="F3" s="6"/>
      <c r="G3" s="6"/>
      <c r="H3" s="6"/>
      <c r="I3" s="6"/>
      <c r="J3" s="6"/>
      <c r="K3" s="6"/>
      <c r="L3" s="6"/>
      <c r="M3" s="6" t="s">
        <v>7</v>
      </c>
      <c r="N3" s="6"/>
      <c r="O3" s="6"/>
      <c r="P3" s="6"/>
      <c r="Q3" s="6"/>
      <c r="R3" s="6"/>
      <c r="S3" s="6"/>
      <c r="T3" s="6"/>
      <c r="U3" s="6"/>
      <c r="V3" s="6" t="s">
        <v>8</v>
      </c>
      <c r="W3" s="6" t="s">
        <v>9</v>
      </c>
      <c r="X3" s="6" t="s">
        <v>10</v>
      </c>
      <c r="Y3" s="6" t="s">
        <v>11</v>
      </c>
    </row>
    <row r="4" s="2" customFormat="1" ht="40" customHeight="1" spans="1:25">
      <c r="A4" s="6"/>
      <c r="B4" s="6"/>
      <c r="C4" s="6"/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10" t="s">
        <v>17</v>
      </c>
      <c r="J4" s="6" t="s">
        <v>18</v>
      </c>
      <c r="K4" s="6" t="s">
        <v>19</v>
      </c>
      <c r="L4" s="6" t="s">
        <v>20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10" t="s">
        <v>17</v>
      </c>
      <c r="S4" s="6" t="s">
        <v>21</v>
      </c>
      <c r="T4" s="6" t="s">
        <v>22</v>
      </c>
      <c r="U4" s="6" t="s">
        <v>20</v>
      </c>
      <c r="V4" s="6"/>
      <c r="W4" s="6"/>
      <c r="X4" s="6"/>
      <c r="Y4" s="6"/>
    </row>
    <row r="5" ht="15" customHeight="1" spans="1:26">
      <c r="A5" s="7">
        <v>1</v>
      </c>
      <c r="B5" s="8" t="s">
        <v>23</v>
      </c>
      <c r="C5" s="9">
        <f>J5+S5</f>
        <v>3</v>
      </c>
      <c r="D5" s="9">
        <v>0</v>
      </c>
      <c r="E5" s="9">
        <v>0</v>
      </c>
      <c r="F5" s="9">
        <v>0</v>
      </c>
      <c r="G5" s="9">
        <v>0</v>
      </c>
      <c r="H5" s="9">
        <v>2</v>
      </c>
      <c r="I5" s="9">
        <v>0</v>
      </c>
      <c r="J5" s="9">
        <f>D5+E5+F5+G5+H5+I5</f>
        <v>2</v>
      </c>
      <c r="K5" s="9">
        <v>500</v>
      </c>
      <c r="L5" s="11">
        <f>K5*J5</f>
        <v>1000</v>
      </c>
      <c r="M5" s="9">
        <v>0</v>
      </c>
      <c r="N5" s="9">
        <v>0</v>
      </c>
      <c r="O5" s="9">
        <v>0</v>
      </c>
      <c r="P5" s="9">
        <v>0</v>
      </c>
      <c r="Q5" s="9">
        <v>1</v>
      </c>
      <c r="R5" s="9">
        <v>0</v>
      </c>
      <c r="S5" s="9">
        <f>M5+N5+O5+P5+Q5+R5</f>
        <v>1</v>
      </c>
      <c r="T5" s="9">
        <v>250</v>
      </c>
      <c r="U5" s="11">
        <f>T5*S5</f>
        <v>250</v>
      </c>
      <c r="V5" s="11">
        <f>L5+U5</f>
        <v>1250</v>
      </c>
      <c r="W5" s="11">
        <f>V5</f>
        <v>1250</v>
      </c>
      <c r="X5" s="9">
        <v>0</v>
      </c>
      <c r="Y5" s="9"/>
      <c r="Z5" s="13"/>
    </row>
    <row r="6" ht="15" customHeight="1" spans="1:26">
      <c r="A6" s="7">
        <v>2</v>
      </c>
      <c r="B6" s="8" t="s">
        <v>24</v>
      </c>
      <c r="C6" s="9">
        <f t="shared" ref="C6:C37" si="0">J6+S6</f>
        <v>2</v>
      </c>
      <c r="D6" s="9">
        <v>0</v>
      </c>
      <c r="E6" s="9">
        <v>0</v>
      </c>
      <c r="F6" s="9">
        <v>0</v>
      </c>
      <c r="G6" s="9">
        <v>0</v>
      </c>
      <c r="H6" s="9">
        <v>2</v>
      </c>
      <c r="I6" s="9">
        <v>0</v>
      </c>
      <c r="J6" s="9">
        <f t="shared" ref="J6:J37" si="1">D6+E6+F6+G6+H6+I6</f>
        <v>2</v>
      </c>
      <c r="K6" s="9">
        <v>500</v>
      </c>
      <c r="L6" s="11">
        <f t="shared" ref="L6:L37" si="2">K6*J6</f>
        <v>1000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f t="shared" ref="S6:S37" si="3">M6+N6+O6+P6+Q6+R6</f>
        <v>0</v>
      </c>
      <c r="T6" s="9">
        <v>250</v>
      </c>
      <c r="U6" s="11">
        <f t="shared" ref="U6:U37" si="4">T6*S6</f>
        <v>0</v>
      </c>
      <c r="V6" s="11">
        <f t="shared" ref="V6:V37" si="5">L6+U6</f>
        <v>1000</v>
      </c>
      <c r="W6" s="11">
        <f t="shared" ref="W6:W37" si="6">V6</f>
        <v>1000</v>
      </c>
      <c r="X6" s="9">
        <v>0</v>
      </c>
      <c r="Y6" s="9"/>
      <c r="Z6" s="13"/>
    </row>
    <row r="7" ht="15" customHeight="1" spans="1:26">
      <c r="A7" s="7">
        <v>3</v>
      </c>
      <c r="B7" s="8" t="s">
        <v>25</v>
      </c>
      <c r="C7" s="9">
        <f t="shared" si="0"/>
        <v>7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f t="shared" si="1"/>
        <v>0</v>
      </c>
      <c r="K7" s="9">
        <v>500</v>
      </c>
      <c r="L7" s="11">
        <f t="shared" si="2"/>
        <v>0</v>
      </c>
      <c r="M7" s="9">
        <v>1</v>
      </c>
      <c r="N7" s="9">
        <v>0</v>
      </c>
      <c r="O7" s="9">
        <v>0</v>
      </c>
      <c r="P7" s="9">
        <v>0</v>
      </c>
      <c r="Q7" s="9">
        <v>6</v>
      </c>
      <c r="R7" s="9">
        <v>0</v>
      </c>
      <c r="S7" s="9">
        <f t="shared" si="3"/>
        <v>7</v>
      </c>
      <c r="T7" s="9">
        <v>250</v>
      </c>
      <c r="U7" s="11">
        <f t="shared" si="4"/>
        <v>1750</v>
      </c>
      <c r="V7" s="11">
        <f t="shared" si="5"/>
        <v>1750</v>
      </c>
      <c r="W7" s="11">
        <f t="shared" si="6"/>
        <v>1750</v>
      </c>
      <c r="X7" s="9">
        <v>0</v>
      </c>
      <c r="Y7" s="9"/>
      <c r="Z7" s="13"/>
    </row>
    <row r="8" ht="15" customHeight="1" spans="1:26">
      <c r="A8" s="7">
        <v>4</v>
      </c>
      <c r="B8" s="8" t="s">
        <v>26</v>
      </c>
      <c r="C8" s="9">
        <f t="shared" si="0"/>
        <v>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f t="shared" si="1"/>
        <v>0</v>
      </c>
      <c r="K8" s="9">
        <v>500</v>
      </c>
      <c r="L8" s="11">
        <f t="shared" si="2"/>
        <v>0</v>
      </c>
      <c r="M8" s="9">
        <v>0</v>
      </c>
      <c r="N8" s="9">
        <v>2</v>
      </c>
      <c r="O8" s="9">
        <v>0</v>
      </c>
      <c r="P8" s="9">
        <v>0</v>
      </c>
      <c r="Q8" s="9">
        <v>0</v>
      </c>
      <c r="R8" s="9">
        <v>0</v>
      </c>
      <c r="S8" s="9">
        <f t="shared" si="3"/>
        <v>2</v>
      </c>
      <c r="T8" s="9">
        <v>250</v>
      </c>
      <c r="U8" s="11">
        <f t="shared" si="4"/>
        <v>500</v>
      </c>
      <c r="V8" s="11">
        <f t="shared" si="5"/>
        <v>500</v>
      </c>
      <c r="W8" s="11">
        <f t="shared" si="6"/>
        <v>500</v>
      </c>
      <c r="X8" s="9">
        <v>1</v>
      </c>
      <c r="Y8" s="9"/>
      <c r="Z8" s="13"/>
    </row>
    <row r="9" ht="15" customHeight="1" spans="1:26">
      <c r="A9" s="7">
        <v>5</v>
      </c>
      <c r="B9" s="8" t="s">
        <v>27</v>
      </c>
      <c r="C9" s="9">
        <f t="shared" si="0"/>
        <v>1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f t="shared" si="1"/>
        <v>0</v>
      </c>
      <c r="K9" s="9">
        <v>500</v>
      </c>
      <c r="L9" s="11">
        <f t="shared" si="2"/>
        <v>0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f t="shared" si="3"/>
        <v>1</v>
      </c>
      <c r="T9" s="9">
        <v>250</v>
      </c>
      <c r="U9" s="11">
        <f t="shared" si="4"/>
        <v>250</v>
      </c>
      <c r="V9" s="11">
        <f t="shared" si="5"/>
        <v>250</v>
      </c>
      <c r="W9" s="11">
        <f t="shared" si="6"/>
        <v>250</v>
      </c>
      <c r="X9" s="9">
        <v>0</v>
      </c>
      <c r="Y9" s="9"/>
      <c r="Z9" s="13"/>
    </row>
    <row r="10" ht="15" customHeight="1" spans="1:26">
      <c r="A10" s="7">
        <v>6</v>
      </c>
      <c r="B10" s="8" t="s">
        <v>28</v>
      </c>
      <c r="C10" s="9">
        <f t="shared" si="0"/>
        <v>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f t="shared" si="1"/>
        <v>0</v>
      </c>
      <c r="K10" s="9">
        <v>500</v>
      </c>
      <c r="L10" s="11">
        <f t="shared" si="2"/>
        <v>0</v>
      </c>
      <c r="M10" s="9">
        <v>0</v>
      </c>
      <c r="N10" s="9">
        <v>0</v>
      </c>
      <c r="O10" s="9">
        <v>0</v>
      </c>
      <c r="P10" s="9">
        <v>0</v>
      </c>
      <c r="Q10" s="9">
        <v>5</v>
      </c>
      <c r="R10" s="9">
        <v>0</v>
      </c>
      <c r="S10" s="9">
        <f t="shared" si="3"/>
        <v>5</v>
      </c>
      <c r="T10" s="9">
        <v>250</v>
      </c>
      <c r="U10" s="11">
        <f t="shared" si="4"/>
        <v>1250</v>
      </c>
      <c r="V10" s="11">
        <f t="shared" si="5"/>
        <v>1250</v>
      </c>
      <c r="W10" s="11">
        <f t="shared" si="6"/>
        <v>1250</v>
      </c>
      <c r="X10" s="9">
        <v>0</v>
      </c>
      <c r="Y10" s="9"/>
      <c r="Z10" s="13"/>
    </row>
    <row r="11" ht="15" customHeight="1" spans="1:26">
      <c r="A11" s="7">
        <v>7</v>
      </c>
      <c r="B11" s="8" t="s">
        <v>29</v>
      </c>
      <c r="C11" s="9">
        <f t="shared" si="0"/>
        <v>9</v>
      </c>
      <c r="D11" s="9">
        <v>0</v>
      </c>
      <c r="E11" s="9">
        <v>0</v>
      </c>
      <c r="F11" s="9">
        <v>0</v>
      </c>
      <c r="G11" s="9">
        <v>0</v>
      </c>
      <c r="H11" s="9">
        <v>2</v>
      </c>
      <c r="I11" s="9">
        <v>0</v>
      </c>
      <c r="J11" s="9">
        <f t="shared" si="1"/>
        <v>2</v>
      </c>
      <c r="K11" s="9">
        <v>500</v>
      </c>
      <c r="L11" s="11">
        <f t="shared" si="2"/>
        <v>1000</v>
      </c>
      <c r="M11" s="9">
        <v>0</v>
      </c>
      <c r="N11" s="9">
        <v>1</v>
      </c>
      <c r="O11" s="9">
        <v>0</v>
      </c>
      <c r="P11" s="9">
        <v>0</v>
      </c>
      <c r="Q11" s="9">
        <v>6</v>
      </c>
      <c r="R11" s="9">
        <v>0</v>
      </c>
      <c r="S11" s="9">
        <f t="shared" si="3"/>
        <v>7</v>
      </c>
      <c r="T11" s="9">
        <v>250</v>
      </c>
      <c r="U11" s="11">
        <f t="shared" si="4"/>
        <v>1750</v>
      </c>
      <c r="V11" s="11">
        <f t="shared" si="5"/>
        <v>2750</v>
      </c>
      <c r="W11" s="11">
        <f t="shared" si="6"/>
        <v>2750</v>
      </c>
      <c r="X11" s="9">
        <v>0</v>
      </c>
      <c r="Y11" s="9"/>
      <c r="Z11" s="13"/>
    </row>
    <row r="12" ht="15" customHeight="1" spans="1:26">
      <c r="A12" s="7">
        <v>8</v>
      </c>
      <c r="B12" s="8" t="s">
        <v>30</v>
      </c>
      <c r="C12" s="9">
        <f t="shared" si="0"/>
        <v>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f t="shared" si="1"/>
        <v>0</v>
      </c>
      <c r="K12" s="9">
        <v>500</v>
      </c>
      <c r="L12" s="11">
        <f t="shared" si="2"/>
        <v>0</v>
      </c>
      <c r="M12" s="9">
        <v>0</v>
      </c>
      <c r="N12" s="9">
        <v>2</v>
      </c>
      <c r="O12" s="9">
        <v>0</v>
      </c>
      <c r="P12" s="9">
        <v>0</v>
      </c>
      <c r="Q12" s="9">
        <v>1</v>
      </c>
      <c r="R12" s="9">
        <v>0</v>
      </c>
      <c r="S12" s="9">
        <f t="shared" si="3"/>
        <v>3</v>
      </c>
      <c r="T12" s="9">
        <v>250</v>
      </c>
      <c r="U12" s="11">
        <f t="shared" si="4"/>
        <v>750</v>
      </c>
      <c r="V12" s="11">
        <f t="shared" si="5"/>
        <v>750</v>
      </c>
      <c r="W12" s="11">
        <f t="shared" si="6"/>
        <v>750</v>
      </c>
      <c r="X12" s="9">
        <v>0</v>
      </c>
      <c r="Y12" s="9"/>
      <c r="Z12" s="13"/>
    </row>
    <row r="13" ht="15" customHeight="1" spans="1:26">
      <c r="A13" s="7">
        <v>9</v>
      </c>
      <c r="B13" s="8" t="s">
        <v>31</v>
      </c>
      <c r="C13" s="9">
        <f t="shared" si="0"/>
        <v>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1"/>
        <v>0</v>
      </c>
      <c r="K13" s="9">
        <v>500</v>
      </c>
      <c r="L13" s="11">
        <f t="shared" si="2"/>
        <v>0</v>
      </c>
      <c r="M13" s="9">
        <v>1</v>
      </c>
      <c r="N13" s="9">
        <v>0</v>
      </c>
      <c r="O13" s="9">
        <v>0</v>
      </c>
      <c r="P13" s="9">
        <v>0</v>
      </c>
      <c r="Q13" s="9">
        <v>1</v>
      </c>
      <c r="R13" s="9">
        <v>0</v>
      </c>
      <c r="S13" s="9">
        <f t="shared" si="3"/>
        <v>2</v>
      </c>
      <c r="T13" s="9">
        <v>250</v>
      </c>
      <c r="U13" s="11">
        <f t="shared" si="4"/>
        <v>500</v>
      </c>
      <c r="V13" s="11">
        <f t="shared" si="5"/>
        <v>500</v>
      </c>
      <c r="W13" s="11">
        <f t="shared" si="6"/>
        <v>500</v>
      </c>
      <c r="X13" s="12">
        <v>0</v>
      </c>
      <c r="Y13" s="9"/>
      <c r="Z13" s="13"/>
    </row>
    <row r="14" ht="15" customHeight="1" spans="1:26">
      <c r="A14" s="7">
        <v>10</v>
      </c>
      <c r="B14" s="8" t="s">
        <v>32</v>
      </c>
      <c r="C14" s="9">
        <f t="shared" si="0"/>
        <v>4</v>
      </c>
      <c r="D14" s="9">
        <v>0</v>
      </c>
      <c r="E14" s="9">
        <v>0</v>
      </c>
      <c r="F14" s="9">
        <v>0</v>
      </c>
      <c r="G14" s="9">
        <v>0</v>
      </c>
      <c r="H14" s="9">
        <v>1</v>
      </c>
      <c r="I14" s="9">
        <v>0</v>
      </c>
      <c r="J14" s="9">
        <f t="shared" si="1"/>
        <v>1</v>
      </c>
      <c r="K14" s="9">
        <v>500</v>
      </c>
      <c r="L14" s="11">
        <f t="shared" si="2"/>
        <v>500</v>
      </c>
      <c r="M14" s="9">
        <v>0</v>
      </c>
      <c r="N14" s="9">
        <v>0</v>
      </c>
      <c r="O14" s="9">
        <v>0</v>
      </c>
      <c r="P14" s="9">
        <v>0</v>
      </c>
      <c r="Q14" s="9">
        <v>3</v>
      </c>
      <c r="R14" s="9">
        <v>0</v>
      </c>
      <c r="S14" s="9">
        <f t="shared" si="3"/>
        <v>3</v>
      </c>
      <c r="T14" s="9">
        <v>250</v>
      </c>
      <c r="U14" s="11">
        <f t="shared" si="4"/>
        <v>750</v>
      </c>
      <c r="V14" s="11">
        <f t="shared" si="5"/>
        <v>1250</v>
      </c>
      <c r="W14" s="11">
        <f t="shared" si="6"/>
        <v>1250</v>
      </c>
      <c r="X14" s="9">
        <v>0</v>
      </c>
      <c r="Y14" s="9"/>
      <c r="Z14" s="13"/>
    </row>
    <row r="15" ht="15" customHeight="1" spans="1:26">
      <c r="A15" s="7">
        <v>11</v>
      </c>
      <c r="B15" s="8" t="s">
        <v>33</v>
      </c>
      <c r="C15" s="9">
        <f t="shared" si="0"/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 t="shared" si="1"/>
        <v>0</v>
      </c>
      <c r="K15" s="9">
        <v>500</v>
      </c>
      <c r="L15" s="11">
        <f t="shared" si="2"/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f t="shared" si="3"/>
        <v>0</v>
      </c>
      <c r="T15" s="9">
        <v>250</v>
      </c>
      <c r="U15" s="11">
        <f t="shared" si="4"/>
        <v>0</v>
      </c>
      <c r="V15" s="11">
        <f t="shared" si="5"/>
        <v>0</v>
      </c>
      <c r="W15" s="11">
        <f t="shared" si="6"/>
        <v>0</v>
      </c>
      <c r="X15" s="9">
        <v>0</v>
      </c>
      <c r="Y15" s="9"/>
      <c r="Z15" s="13"/>
    </row>
    <row r="16" ht="15" customHeight="1" spans="1:26">
      <c r="A16" s="7">
        <v>12</v>
      </c>
      <c r="B16" s="8" t="s">
        <v>34</v>
      </c>
      <c r="C16" s="9">
        <f t="shared" si="0"/>
        <v>280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f t="shared" si="1"/>
        <v>0</v>
      </c>
      <c r="K16" s="9">
        <v>500</v>
      </c>
      <c r="L16" s="11">
        <f t="shared" si="2"/>
        <v>0</v>
      </c>
      <c r="M16" s="9">
        <v>0</v>
      </c>
      <c r="N16" s="9">
        <v>265</v>
      </c>
      <c r="O16" s="9">
        <v>1</v>
      </c>
      <c r="P16" s="9">
        <v>0</v>
      </c>
      <c r="Q16" s="9">
        <v>13</v>
      </c>
      <c r="R16" s="9">
        <v>1</v>
      </c>
      <c r="S16" s="9">
        <f t="shared" si="3"/>
        <v>280</v>
      </c>
      <c r="T16" s="9">
        <v>250</v>
      </c>
      <c r="U16" s="11">
        <f t="shared" si="4"/>
        <v>70000</v>
      </c>
      <c r="V16" s="11">
        <f t="shared" si="5"/>
        <v>70000</v>
      </c>
      <c r="W16" s="11">
        <f t="shared" si="6"/>
        <v>70000</v>
      </c>
      <c r="X16" s="9">
        <v>5</v>
      </c>
      <c r="Y16" s="9"/>
      <c r="Z16" s="13"/>
    </row>
    <row r="17" ht="15" customHeight="1" spans="1:26">
      <c r="A17" s="7">
        <v>13</v>
      </c>
      <c r="B17" s="8" t="s">
        <v>35</v>
      </c>
      <c r="C17" s="9">
        <f t="shared" si="0"/>
        <v>113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1"/>
        <v>0</v>
      </c>
      <c r="K17" s="9">
        <v>500</v>
      </c>
      <c r="L17" s="11">
        <f t="shared" si="2"/>
        <v>0</v>
      </c>
      <c r="M17" s="9">
        <v>0</v>
      </c>
      <c r="N17" s="9">
        <v>107</v>
      </c>
      <c r="O17" s="9">
        <v>0</v>
      </c>
      <c r="P17" s="9">
        <v>0</v>
      </c>
      <c r="Q17" s="9">
        <v>6</v>
      </c>
      <c r="R17" s="9">
        <v>0</v>
      </c>
      <c r="S17" s="9">
        <f t="shared" si="3"/>
        <v>113</v>
      </c>
      <c r="T17" s="9">
        <v>250</v>
      </c>
      <c r="U17" s="11">
        <f t="shared" si="4"/>
        <v>28250</v>
      </c>
      <c r="V17" s="11">
        <f t="shared" si="5"/>
        <v>28250</v>
      </c>
      <c r="W17" s="11">
        <f t="shared" si="6"/>
        <v>28250</v>
      </c>
      <c r="X17" s="9">
        <v>4</v>
      </c>
      <c r="Y17" s="9"/>
      <c r="Z17" s="13"/>
    </row>
    <row r="18" ht="15" customHeight="1" spans="1:26">
      <c r="A18" s="7">
        <v>14</v>
      </c>
      <c r="B18" s="8" t="s">
        <v>36</v>
      </c>
      <c r="C18" s="9">
        <f t="shared" si="0"/>
        <v>29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f t="shared" si="1"/>
        <v>0</v>
      </c>
      <c r="K18" s="9">
        <v>500</v>
      </c>
      <c r="L18" s="11">
        <f t="shared" si="2"/>
        <v>0</v>
      </c>
      <c r="M18" s="9">
        <v>6</v>
      </c>
      <c r="N18" s="9">
        <v>22</v>
      </c>
      <c r="O18" s="9">
        <v>0</v>
      </c>
      <c r="P18" s="9">
        <v>0</v>
      </c>
      <c r="Q18" s="9">
        <v>1</v>
      </c>
      <c r="R18" s="9">
        <v>0</v>
      </c>
      <c r="S18" s="9">
        <f t="shared" si="3"/>
        <v>29</v>
      </c>
      <c r="T18" s="9">
        <v>250</v>
      </c>
      <c r="U18" s="11">
        <f t="shared" si="4"/>
        <v>7250</v>
      </c>
      <c r="V18" s="11">
        <f t="shared" si="5"/>
        <v>7250</v>
      </c>
      <c r="W18" s="11">
        <f t="shared" si="6"/>
        <v>7250</v>
      </c>
      <c r="X18" s="9">
        <v>2</v>
      </c>
      <c r="Y18" s="9"/>
      <c r="Z18" s="13"/>
    </row>
    <row r="19" ht="15" customHeight="1" spans="1:26">
      <c r="A19" s="7">
        <v>15</v>
      </c>
      <c r="B19" s="8" t="s">
        <v>37</v>
      </c>
      <c r="C19" s="9">
        <f t="shared" si="0"/>
        <v>12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f t="shared" si="1"/>
        <v>0</v>
      </c>
      <c r="K19" s="9">
        <v>500</v>
      </c>
      <c r="L19" s="11">
        <f t="shared" si="2"/>
        <v>0</v>
      </c>
      <c r="M19" s="9">
        <v>0</v>
      </c>
      <c r="N19" s="9">
        <v>6</v>
      </c>
      <c r="O19" s="9">
        <v>0</v>
      </c>
      <c r="P19" s="9">
        <v>0</v>
      </c>
      <c r="Q19" s="9">
        <v>6</v>
      </c>
      <c r="R19" s="9">
        <v>0</v>
      </c>
      <c r="S19" s="9">
        <f t="shared" si="3"/>
        <v>12</v>
      </c>
      <c r="T19" s="9">
        <v>250</v>
      </c>
      <c r="U19" s="11">
        <f t="shared" si="4"/>
        <v>3000</v>
      </c>
      <c r="V19" s="11">
        <f t="shared" si="5"/>
        <v>3000</v>
      </c>
      <c r="W19" s="11">
        <f t="shared" si="6"/>
        <v>3000</v>
      </c>
      <c r="X19" s="9">
        <v>0</v>
      </c>
      <c r="Y19" s="9"/>
      <c r="Z19" s="13"/>
    </row>
    <row r="20" ht="15" customHeight="1" spans="1:26">
      <c r="A20" s="7">
        <v>16</v>
      </c>
      <c r="B20" s="8" t="s">
        <v>38</v>
      </c>
      <c r="C20" s="9">
        <f t="shared" si="0"/>
        <v>23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f t="shared" si="1"/>
        <v>0</v>
      </c>
      <c r="K20" s="9">
        <v>500</v>
      </c>
      <c r="L20" s="11">
        <f t="shared" si="2"/>
        <v>0</v>
      </c>
      <c r="M20" s="9">
        <v>0</v>
      </c>
      <c r="N20" s="9">
        <v>11</v>
      </c>
      <c r="O20" s="9">
        <v>0</v>
      </c>
      <c r="P20" s="9">
        <v>0</v>
      </c>
      <c r="Q20" s="9">
        <v>11</v>
      </c>
      <c r="R20" s="9">
        <v>1</v>
      </c>
      <c r="S20" s="9">
        <f t="shared" si="3"/>
        <v>23</v>
      </c>
      <c r="T20" s="9">
        <v>250</v>
      </c>
      <c r="U20" s="11">
        <f t="shared" si="4"/>
        <v>5750</v>
      </c>
      <c r="V20" s="11">
        <f t="shared" si="5"/>
        <v>5750</v>
      </c>
      <c r="W20" s="11">
        <f t="shared" si="6"/>
        <v>5750</v>
      </c>
      <c r="X20" s="9">
        <v>2</v>
      </c>
      <c r="Y20" s="9"/>
      <c r="Z20" s="13"/>
    </row>
    <row r="21" s="3" customFormat="1" ht="15" customHeight="1" spans="1:26">
      <c r="A21" s="7">
        <v>17</v>
      </c>
      <c r="B21" s="8" t="s">
        <v>39</v>
      </c>
      <c r="C21" s="9">
        <f t="shared" si="0"/>
        <v>41</v>
      </c>
      <c r="D21" s="9">
        <v>0</v>
      </c>
      <c r="E21" s="9">
        <v>3</v>
      </c>
      <c r="F21" s="9">
        <v>0</v>
      </c>
      <c r="G21" s="9">
        <v>0</v>
      </c>
      <c r="H21" s="9">
        <v>0</v>
      </c>
      <c r="I21" s="9">
        <v>0</v>
      </c>
      <c r="J21" s="9">
        <f t="shared" si="1"/>
        <v>3</v>
      </c>
      <c r="K21" s="9">
        <v>500</v>
      </c>
      <c r="L21" s="11">
        <f t="shared" si="2"/>
        <v>1500</v>
      </c>
      <c r="M21" s="9">
        <v>0</v>
      </c>
      <c r="N21" s="9">
        <v>21</v>
      </c>
      <c r="O21" s="9">
        <v>0</v>
      </c>
      <c r="P21" s="9">
        <v>0</v>
      </c>
      <c r="Q21" s="9">
        <v>17</v>
      </c>
      <c r="R21" s="9">
        <v>0</v>
      </c>
      <c r="S21" s="9">
        <f t="shared" si="3"/>
        <v>38</v>
      </c>
      <c r="T21" s="9">
        <v>250</v>
      </c>
      <c r="U21" s="11">
        <f t="shared" si="4"/>
        <v>9500</v>
      </c>
      <c r="V21" s="11">
        <f t="shared" si="5"/>
        <v>11000</v>
      </c>
      <c r="W21" s="11">
        <f t="shared" si="6"/>
        <v>11000</v>
      </c>
      <c r="X21" s="9">
        <v>5</v>
      </c>
      <c r="Y21" s="9"/>
      <c r="Z21" s="14"/>
    </row>
    <row r="22" ht="15" customHeight="1" spans="1:26">
      <c r="A22" s="7">
        <v>18</v>
      </c>
      <c r="B22" s="8" t="s">
        <v>40</v>
      </c>
      <c r="C22" s="9">
        <f t="shared" si="0"/>
        <v>1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1"/>
        <v>0</v>
      </c>
      <c r="K22" s="9">
        <v>500</v>
      </c>
      <c r="L22" s="11">
        <f t="shared" si="2"/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f t="shared" si="3"/>
        <v>1</v>
      </c>
      <c r="T22" s="9">
        <v>250</v>
      </c>
      <c r="U22" s="11">
        <f t="shared" si="4"/>
        <v>250</v>
      </c>
      <c r="V22" s="11">
        <f t="shared" si="5"/>
        <v>250</v>
      </c>
      <c r="W22" s="11">
        <f t="shared" si="6"/>
        <v>250</v>
      </c>
      <c r="X22" s="9">
        <v>0</v>
      </c>
      <c r="Y22" s="9"/>
      <c r="Z22" s="13"/>
    </row>
    <row r="23" ht="15" customHeight="1" spans="1:26">
      <c r="A23" s="7">
        <v>19</v>
      </c>
      <c r="B23" s="8" t="s">
        <v>41</v>
      </c>
      <c r="C23" s="9">
        <f t="shared" si="0"/>
        <v>34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si="1"/>
        <v>0</v>
      </c>
      <c r="K23" s="9">
        <v>500</v>
      </c>
      <c r="L23" s="11">
        <f t="shared" si="2"/>
        <v>0</v>
      </c>
      <c r="M23" s="9">
        <v>0</v>
      </c>
      <c r="N23" s="9">
        <v>0</v>
      </c>
      <c r="O23" s="9">
        <v>0</v>
      </c>
      <c r="P23" s="9">
        <v>0</v>
      </c>
      <c r="Q23" s="9">
        <v>34</v>
      </c>
      <c r="R23" s="9">
        <v>0</v>
      </c>
      <c r="S23" s="9">
        <f t="shared" si="3"/>
        <v>34</v>
      </c>
      <c r="T23" s="9">
        <v>250</v>
      </c>
      <c r="U23" s="11">
        <f t="shared" si="4"/>
        <v>8500</v>
      </c>
      <c r="V23" s="11">
        <f t="shared" si="5"/>
        <v>8500</v>
      </c>
      <c r="W23" s="11">
        <f t="shared" si="6"/>
        <v>8500</v>
      </c>
      <c r="X23" s="9">
        <v>0</v>
      </c>
      <c r="Y23" s="9"/>
      <c r="Z23" s="13"/>
    </row>
    <row r="24" ht="15" customHeight="1" spans="1:26">
      <c r="A24" s="7">
        <v>20</v>
      </c>
      <c r="B24" s="8" t="s">
        <v>42</v>
      </c>
      <c r="C24" s="9">
        <f t="shared" si="0"/>
        <v>33</v>
      </c>
      <c r="D24" s="9">
        <v>0</v>
      </c>
      <c r="E24" s="9">
        <v>0</v>
      </c>
      <c r="F24" s="9">
        <v>0</v>
      </c>
      <c r="G24" s="9">
        <v>0</v>
      </c>
      <c r="H24" s="9">
        <v>2</v>
      </c>
      <c r="I24" s="9">
        <v>0</v>
      </c>
      <c r="J24" s="9">
        <f t="shared" si="1"/>
        <v>2</v>
      </c>
      <c r="K24" s="9">
        <v>500</v>
      </c>
      <c r="L24" s="11">
        <f t="shared" si="2"/>
        <v>1000</v>
      </c>
      <c r="M24" s="9">
        <v>2</v>
      </c>
      <c r="N24" s="9">
        <v>14</v>
      </c>
      <c r="O24" s="9">
        <v>0</v>
      </c>
      <c r="P24" s="9">
        <v>1</v>
      </c>
      <c r="Q24" s="9">
        <v>13</v>
      </c>
      <c r="R24" s="9">
        <v>1</v>
      </c>
      <c r="S24" s="9">
        <f t="shared" si="3"/>
        <v>31</v>
      </c>
      <c r="T24" s="9">
        <v>250</v>
      </c>
      <c r="U24" s="11">
        <f t="shared" si="4"/>
        <v>7750</v>
      </c>
      <c r="V24" s="11">
        <f t="shared" si="5"/>
        <v>8750</v>
      </c>
      <c r="W24" s="11">
        <f t="shared" si="6"/>
        <v>8750</v>
      </c>
      <c r="X24" s="9">
        <v>1</v>
      </c>
      <c r="Y24" s="9"/>
      <c r="Z24" s="13"/>
    </row>
    <row r="25" ht="15" customHeight="1" spans="1:26">
      <c r="A25" s="7">
        <v>21</v>
      </c>
      <c r="B25" s="8" t="s">
        <v>43</v>
      </c>
      <c r="C25" s="9">
        <f t="shared" si="0"/>
        <v>7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1"/>
        <v>0</v>
      </c>
      <c r="K25" s="9">
        <v>500</v>
      </c>
      <c r="L25" s="11">
        <f t="shared" si="2"/>
        <v>0</v>
      </c>
      <c r="M25" s="9">
        <v>0</v>
      </c>
      <c r="N25" s="9">
        <v>0</v>
      </c>
      <c r="O25" s="9">
        <v>0</v>
      </c>
      <c r="P25" s="9">
        <v>0</v>
      </c>
      <c r="Q25" s="9">
        <v>7</v>
      </c>
      <c r="R25" s="9">
        <v>0</v>
      </c>
      <c r="S25" s="9">
        <f t="shared" si="3"/>
        <v>7</v>
      </c>
      <c r="T25" s="9">
        <v>250</v>
      </c>
      <c r="U25" s="11">
        <f t="shared" si="4"/>
        <v>1750</v>
      </c>
      <c r="V25" s="11">
        <f t="shared" si="5"/>
        <v>1750</v>
      </c>
      <c r="W25" s="11">
        <f t="shared" si="6"/>
        <v>1750</v>
      </c>
      <c r="X25" s="9">
        <v>0</v>
      </c>
      <c r="Y25" s="9"/>
      <c r="Z25" s="13"/>
    </row>
    <row r="26" ht="15" customHeight="1" spans="1:26">
      <c r="A26" s="7">
        <v>22</v>
      </c>
      <c r="B26" s="8" t="s">
        <v>44</v>
      </c>
      <c r="C26" s="9">
        <f t="shared" si="0"/>
        <v>6</v>
      </c>
      <c r="D26" s="9">
        <v>0</v>
      </c>
      <c r="E26" s="9">
        <v>0</v>
      </c>
      <c r="F26" s="9">
        <v>0</v>
      </c>
      <c r="G26" s="9">
        <v>0</v>
      </c>
      <c r="H26" s="9">
        <v>1</v>
      </c>
      <c r="I26" s="9">
        <v>0</v>
      </c>
      <c r="J26" s="9">
        <f t="shared" si="1"/>
        <v>1</v>
      </c>
      <c r="K26" s="9">
        <v>500</v>
      </c>
      <c r="L26" s="11">
        <f t="shared" si="2"/>
        <v>500</v>
      </c>
      <c r="M26" s="9">
        <v>0</v>
      </c>
      <c r="N26" s="9">
        <v>0</v>
      </c>
      <c r="O26" s="9">
        <v>0</v>
      </c>
      <c r="P26" s="9">
        <v>0</v>
      </c>
      <c r="Q26" s="9">
        <v>5</v>
      </c>
      <c r="R26" s="9">
        <v>0</v>
      </c>
      <c r="S26" s="9">
        <f t="shared" si="3"/>
        <v>5</v>
      </c>
      <c r="T26" s="9">
        <v>250</v>
      </c>
      <c r="U26" s="11">
        <f t="shared" si="4"/>
        <v>1250</v>
      </c>
      <c r="V26" s="11">
        <f t="shared" si="5"/>
        <v>1750</v>
      </c>
      <c r="W26" s="11">
        <f t="shared" si="6"/>
        <v>1750</v>
      </c>
      <c r="X26" s="9">
        <v>1</v>
      </c>
      <c r="Y26" s="9"/>
      <c r="Z26" s="13"/>
    </row>
    <row r="27" ht="15" customHeight="1" spans="1:26">
      <c r="A27" s="7">
        <v>23</v>
      </c>
      <c r="B27" s="8" t="s">
        <v>45</v>
      </c>
      <c r="C27" s="9">
        <f t="shared" si="0"/>
        <v>10</v>
      </c>
      <c r="D27" s="9">
        <v>0</v>
      </c>
      <c r="E27" s="9">
        <v>1</v>
      </c>
      <c r="F27" s="9">
        <v>0</v>
      </c>
      <c r="G27" s="9">
        <v>0</v>
      </c>
      <c r="H27" s="9">
        <v>2</v>
      </c>
      <c r="I27" s="9">
        <v>0</v>
      </c>
      <c r="J27" s="9">
        <f t="shared" si="1"/>
        <v>3</v>
      </c>
      <c r="K27" s="9">
        <v>500</v>
      </c>
      <c r="L27" s="11">
        <f t="shared" si="2"/>
        <v>1500</v>
      </c>
      <c r="M27" s="9">
        <v>0</v>
      </c>
      <c r="N27" s="9">
        <v>4</v>
      </c>
      <c r="O27" s="9">
        <v>0</v>
      </c>
      <c r="P27" s="9">
        <v>0</v>
      </c>
      <c r="Q27" s="9">
        <v>3</v>
      </c>
      <c r="R27" s="9">
        <v>0</v>
      </c>
      <c r="S27" s="9">
        <f t="shared" si="3"/>
        <v>7</v>
      </c>
      <c r="T27" s="9">
        <v>250</v>
      </c>
      <c r="U27" s="11">
        <f t="shared" si="4"/>
        <v>1750</v>
      </c>
      <c r="V27" s="11">
        <f t="shared" si="5"/>
        <v>3250</v>
      </c>
      <c r="W27" s="11">
        <f t="shared" si="6"/>
        <v>3250</v>
      </c>
      <c r="X27" s="9">
        <v>1</v>
      </c>
      <c r="Y27" s="9"/>
      <c r="Z27" s="13"/>
    </row>
    <row r="28" ht="15" customHeight="1" spans="1:26">
      <c r="A28" s="7">
        <v>24</v>
      </c>
      <c r="B28" s="8" t="s">
        <v>46</v>
      </c>
      <c r="C28" s="9">
        <f t="shared" si="0"/>
        <v>4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f t="shared" si="1"/>
        <v>0</v>
      </c>
      <c r="K28" s="9">
        <v>500</v>
      </c>
      <c r="L28" s="11">
        <f t="shared" si="2"/>
        <v>0</v>
      </c>
      <c r="M28" s="9">
        <v>0</v>
      </c>
      <c r="N28" s="9">
        <v>2</v>
      </c>
      <c r="O28" s="9">
        <v>0</v>
      </c>
      <c r="P28" s="9">
        <v>0</v>
      </c>
      <c r="Q28" s="9">
        <v>2</v>
      </c>
      <c r="R28" s="9">
        <v>0</v>
      </c>
      <c r="S28" s="9">
        <f t="shared" si="3"/>
        <v>4</v>
      </c>
      <c r="T28" s="9">
        <v>250</v>
      </c>
      <c r="U28" s="11">
        <f t="shared" si="4"/>
        <v>1000</v>
      </c>
      <c r="V28" s="11">
        <f t="shared" si="5"/>
        <v>1000</v>
      </c>
      <c r="W28" s="11">
        <f t="shared" si="6"/>
        <v>1000</v>
      </c>
      <c r="X28" s="9">
        <v>1</v>
      </c>
      <c r="Y28" s="9"/>
      <c r="Z28" s="13"/>
    </row>
    <row r="29" ht="15" customHeight="1" spans="1:26">
      <c r="A29" s="7">
        <v>25</v>
      </c>
      <c r="B29" s="8" t="s">
        <v>47</v>
      </c>
      <c r="C29" s="9">
        <f t="shared" si="0"/>
        <v>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f t="shared" si="1"/>
        <v>0</v>
      </c>
      <c r="K29" s="9">
        <v>500</v>
      </c>
      <c r="L29" s="11">
        <f t="shared" si="2"/>
        <v>0</v>
      </c>
      <c r="M29" s="9">
        <v>0</v>
      </c>
      <c r="N29" s="9">
        <v>0</v>
      </c>
      <c r="O29" s="9">
        <v>0</v>
      </c>
      <c r="P29" s="9">
        <v>0</v>
      </c>
      <c r="Q29" s="9">
        <v>1</v>
      </c>
      <c r="R29" s="9">
        <v>1</v>
      </c>
      <c r="S29" s="9">
        <f t="shared" si="3"/>
        <v>2</v>
      </c>
      <c r="T29" s="9">
        <v>250</v>
      </c>
      <c r="U29" s="11">
        <f t="shared" si="4"/>
        <v>500</v>
      </c>
      <c r="V29" s="11">
        <f t="shared" si="5"/>
        <v>500</v>
      </c>
      <c r="W29" s="11">
        <f t="shared" si="6"/>
        <v>500</v>
      </c>
      <c r="X29" s="9">
        <v>1</v>
      </c>
      <c r="Y29" s="9"/>
      <c r="Z29" s="13"/>
    </row>
    <row r="30" ht="15" customHeight="1" spans="1:26">
      <c r="A30" s="7">
        <v>26</v>
      </c>
      <c r="B30" s="8" t="s">
        <v>48</v>
      </c>
      <c r="C30" s="9">
        <f t="shared" si="0"/>
        <v>34</v>
      </c>
      <c r="D30" s="9">
        <v>0</v>
      </c>
      <c r="E30" s="9">
        <v>0</v>
      </c>
      <c r="F30" s="9">
        <v>0</v>
      </c>
      <c r="G30" s="9">
        <v>0</v>
      </c>
      <c r="H30" s="9">
        <v>5</v>
      </c>
      <c r="I30" s="9">
        <v>0</v>
      </c>
      <c r="J30" s="9">
        <f t="shared" si="1"/>
        <v>5</v>
      </c>
      <c r="K30" s="9">
        <v>500</v>
      </c>
      <c r="L30" s="11">
        <f t="shared" si="2"/>
        <v>2500</v>
      </c>
      <c r="M30" s="9">
        <v>0</v>
      </c>
      <c r="N30" s="9">
        <v>1</v>
      </c>
      <c r="O30" s="9">
        <v>0</v>
      </c>
      <c r="P30" s="9">
        <v>0</v>
      </c>
      <c r="Q30" s="9">
        <v>28</v>
      </c>
      <c r="R30" s="9">
        <v>0</v>
      </c>
      <c r="S30" s="9">
        <f t="shared" si="3"/>
        <v>29</v>
      </c>
      <c r="T30" s="9">
        <v>250</v>
      </c>
      <c r="U30" s="11">
        <f t="shared" si="4"/>
        <v>7250</v>
      </c>
      <c r="V30" s="11">
        <f t="shared" si="5"/>
        <v>9750</v>
      </c>
      <c r="W30" s="11">
        <f t="shared" si="6"/>
        <v>9750</v>
      </c>
      <c r="X30" s="9">
        <v>0</v>
      </c>
      <c r="Y30" s="9"/>
      <c r="Z30" s="13"/>
    </row>
    <row r="31" ht="15" customHeight="1" spans="1:26">
      <c r="A31" s="7">
        <v>27</v>
      </c>
      <c r="B31" s="8" t="s">
        <v>49</v>
      </c>
      <c r="C31" s="9">
        <f t="shared" si="0"/>
        <v>17</v>
      </c>
      <c r="D31" s="9">
        <v>1</v>
      </c>
      <c r="E31" s="9">
        <v>3</v>
      </c>
      <c r="F31" s="9">
        <v>0</v>
      </c>
      <c r="G31" s="9">
        <v>0</v>
      </c>
      <c r="H31" s="9">
        <v>0</v>
      </c>
      <c r="I31" s="9">
        <v>0</v>
      </c>
      <c r="J31" s="9">
        <f t="shared" si="1"/>
        <v>4</v>
      </c>
      <c r="K31" s="9">
        <v>500</v>
      </c>
      <c r="L31" s="11">
        <f t="shared" si="2"/>
        <v>2000</v>
      </c>
      <c r="M31" s="9">
        <v>0</v>
      </c>
      <c r="N31" s="9">
        <v>9</v>
      </c>
      <c r="O31" s="9">
        <v>0</v>
      </c>
      <c r="P31" s="9">
        <v>0</v>
      </c>
      <c r="Q31" s="9">
        <v>3</v>
      </c>
      <c r="R31" s="9">
        <v>1</v>
      </c>
      <c r="S31" s="9">
        <f t="shared" si="3"/>
        <v>13</v>
      </c>
      <c r="T31" s="9">
        <v>250</v>
      </c>
      <c r="U31" s="11">
        <f t="shared" si="4"/>
        <v>3250</v>
      </c>
      <c r="V31" s="11">
        <f t="shared" si="5"/>
        <v>5250</v>
      </c>
      <c r="W31" s="11">
        <f t="shared" si="6"/>
        <v>5250</v>
      </c>
      <c r="X31" s="9">
        <v>0</v>
      </c>
      <c r="Y31" s="9"/>
      <c r="Z31" s="13"/>
    </row>
    <row r="32" ht="15" customHeight="1" spans="1:26">
      <c r="A32" s="7">
        <v>28</v>
      </c>
      <c r="B32" s="8" t="s">
        <v>50</v>
      </c>
      <c r="C32" s="9">
        <f t="shared" si="0"/>
        <v>13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f t="shared" si="1"/>
        <v>0</v>
      </c>
      <c r="K32" s="9">
        <v>500</v>
      </c>
      <c r="L32" s="11">
        <f t="shared" si="2"/>
        <v>0</v>
      </c>
      <c r="M32" s="9">
        <v>0</v>
      </c>
      <c r="N32" s="9">
        <v>1</v>
      </c>
      <c r="O32" s="9">
        <v>2</v>
      </c>
      <c r="P32" s="9">
        <v>0</v>
      </c>
      <c r="Q32" s="9">
        <v>10</v>
      </c>
      <c r="R32" s="9">
        <v>0</v>
      </c>
      <c r="S32" s="9">
        <f t="shared" si="3"/>
        <v>13</v>
      </c>
      <c r="T32" s="9">
        <v>250</v>
      </c>
      <c r="U32" s="11">
        <f t="shared" si="4"/>
        <v>3250</v>
      </c>
      <c r="V32" s="11">
        <f t="shared" si="5"/>
        <v>3250</v>
      </c>
      <c r="W32" s="11">
        <f t="shared" si="6"/>
        <v>3250</v>
      </c>
      <c r="X32" s="9">
        <v>0</v>
      </c>
      <c r="Y32" s="9"/>
      <c r="Z32" s="13"/>
    </row>
    <row r="33" ht="15" customHeight="1" spans="1:26">
      <c r="A33" s="7">
        <v>29</v>
      </c>
      <c r="B33" s="8" t="s">
        <v>51</v>
      </c>
      <c r="C33" s="9">
        <f t="shared" si="0"/>
        <v>3</v>
      </c>
      <c r="D33" s="9">
        <v>0</v>
      </c>
      <c r="E33" s="9">
        <v>0</v>
      </c>
      <c r="F33" s="9">
        <v>0</v>
      </c>
      <c r="G33" s="9">
        <v>0</v>
      </c>
      <c r="H33" s="9">
        <v>2</v>
      </c>
      <c r="I33" s="9">
        <v>0</v>
      </c>
      <c r="J33" s="9">
        <f t="shared" si="1"/>
        <v>2</v>
      </c>
      <c r="K33" s="9">
        <v>500</v>
      </c>
      <c r="L33" s="11">
        <f t="shared" si="2"/>
        <v>1000</v>
      </c>
      <c r="M33" s="9">
        <v>0</v>
      </c>
      <c r="N33" s="9">
        <v>0</v>
      </c>
      <c r="O33" s="9">
        <v>0</v>
      </c>
      <c r="P33" s="9">
        <v>0</v>
      </c>
      <c r="Q33" s="9">
        <v>1</v>
      </c>
      <c r="R33" s="9">
        <v>0</v>
      </c>
      <c r="S33" s="9">
        <f t="shared" si="3"/>
        <v>1</v>
      </c>
      <c r="T33" s="9">
        <v>250</v>
      </c>
      <c r="U33" s="11">
        <f t="shared" si="4"/>
        <v>250</v>
      </c>
      <c r="V33" s="11">
        <f t="shared" si="5"/>
        <v>1250</v>
      </c>
      <c r="W33" s="11">
        <f t="shared" si="6"/>
        <v>1250</v>
      </c>
      <c r="X33" s="9">
        <v>0</v>
      </c>
      <c r="Y33" s="9"/>
      <c r="Z33" s="13"/>
    </row>
    <row r="34" ht="26" customHeight="1" spans="1:26">
      <c r="A34" s="7" t="s">
        <v>52</v>
      </c>
      <c r="B34" s="7"/>
      <c r="C34" s="9">
        <f t="shared" si="0"/>
        <v>700</v>
      </c>
      <c r="D34" s="9">
        <f t="shared" ref="D34:J34" si="7">SUM(D5:D33)</f>
        <v>1</v>
      </c>
      <c r="E34" s="9">
        <f t="shared" si="7"/>
        <v>7</v>
      </c>
      <c r="F34" s="9">
        <f t="shared" si="7"/>
        <v>0</v>
      </c>
      <c r="G34" s="9">
        <f t="shared" si="7"/>
        <v>0</v>
      </c>
      <c r="H34" s="9">
        <f t="shared" si="7"/>
        <v>19</v>
      </c>
      <c r="I34" s="9">
        <f t="shared" si="7"/>
        <v>0</v>
      </c>
      <c r="J34" s="9">
        <f t="shared" si="7"/>
        <v>27</v>
      </c>
      <c r="K34" s="9">
        <v>500</v>
      </c>
      <c r="L34" s="11">
        <f t="shared" si="2"/>
        <v>13500</v>
      </c>
      <c r="M34" s="9">
        <f>SUM(M5:M33)</f>
        <v>10</v>
      </c>
      <c r="N34" s="9">
        <f t="shared" ref="N34:S34" si="8">SUM(N5:N33)</f>
        <v>470</v>
      </c>
      <c r="O34" s="9">
        <f t="shared" si="8"/>
        <v>3</v>
      </c>
      <c r="P34" s="9">
        <f t="shared" si="8"/>
        <v>1</v>
      </c>
      <c r="Q34" s="9">
        <f t="shared" si="8"/>
        <v>184</v>
      </c>
      <c r="R34" s="9">
        <f t="shared" si="8"/>
        <v>5</v>
      </c>
      <c r="S34" s="9">
        <f t="shared" si="8"/>
        <v>673</v>
      </c>
      <c r="T34" s="9">
        <v>250</v>
      </c>
      <c r="U34" s="11">
        <f t="shared" si="4"/>
        <v>168250</v>
      </c>
      <c r="V34" s="11">
        <f t="shared" si="5"/>
        <v>181750</v>
      </c>
      <c r="W34" s="11">
        <f t="shared" si="6"/>
        <v>181750</v>
      </c>
      <c r="X34" s="9">
        <f>SUM(X5:X33)</f>
        <v>24</v>
      </c>
      <c r="Y34" s="9"/>
      <c r="Z34" s="13"/>
    </row>
    <row r="35" ht="15" customHeight="1" spans="1:26">
      <c r="A35" s="7">
        <v>1</v>
      </c>
      <c r="B35" s="8" t="s">
        <v>53</v>
      </c>
      <c r="C35" s="9">
        <f t="shared" si="0"/>
        <v>8</v>
      </c>
      <c r="D35" s="9">
        <v>0</v>
      </c>
      <c r="E35" s="9">
        <v>2</v>
      </c>
      <c r="F35" s="9">
        <v>0</v>
      </c>
      <c r="G35" s="9">
        <v>0</v>
      </c>
      <c r="H35" s="9">
        <v>1</v>
      </c>
      <c r="I35" s="9">
        <v>0</v>
      </c>
      <c r="J35" s="9">
        <f t="shared" si="1"/>
        <v>3</v>
      </c>
      <c r="K35" s="9">
        <v>625</v>
      </c>
      <c r="L35" s="11">
        <f t="shared" si="2"/>
        <v>1875</v>
      </c>
      <c r="M35" s="9">
        <v>0</v>
      </c>
      <c r="N35" s="9">
        <v>4</v>
      </c>
      <c r="O35" s="9">
        <v>0</v>
      </c>
      <c r="P35" s="9">
        <v>0</v>
      </c>
      <c r="Q35" s="9">
        <v>1</v>
      </c>
      <c r="R35" s="9">
        <v>0</v>
      </c>
      <c r="S35" s="9">
        <f t="shared" si="3"/>
        <v>5</v>
      </c>
      <c r="T35" s="9">
        <v>312.5</v>
      </c>
      <c r="U35" s="11">
        <f t="shared" si="4"/>
        <v>1562.5</v>
      </c>
      <c r="V35" s="11">
        <f t="shared" si="5"/>
        <v>3437.5</v>
      </c>
      <c r="W35" s="11">
        <f t="shared" si="6"/>
        <v>3437.5</v>
      </c>
      <c r="X35" s="9">
        <v>0</v>
      </c>
      <c r="Y35" s="9"/>
      <c r="Z35" s="13"/>
    </row>
    <row r="36" ht="15" customHeight="1" spans="1:26">
      <c r="A36" s="7">
        <v>2</v>
      </c>
      <c r="B36" s="8" t="s">
        <v>54</v>
      </c>
      <c r="C36" s="9">
        <f t="shared" si="0"/>
        <v>128</v>
      </c>
      <c r="D36" s="9">
        <v>0</v>
      </c>
      <c r="E36" s="9">
        <v>3</v>
      </c>
      <c r="F36" s="9">
        <v>0</v>
      </c>
      <c r="G36" s="9">
        <v>0</v>
      </c>
      <c r="H36" s="9">
        <v>0</v>
      </c>
      <c r="I36" s="9">
        <v>0</v>
      </c>
      <c r="J36" s="9">
        <f t="shared" si="1"/>
        <v>3</v>
      </c>
      <c r="K36" s="9">
        <v>625</v>
      </c>
      <c r="L36" s="11">
        <f t="shared" si="2"/>
        <v>1875</v>
      </c>
      <c r="M36" s="9">
        <v>0</v>
      </c>
      <c r="N36" s="9">
        <v>112</v>
      </c>
      <c r="O36" s="9">
        <v>5</v>
      </c>
      <c r="P36" s="9">
        <v>0</v>
      </c>
      <c r="Q36" s="9">
        <v>7</v>
      </c>
      <c r="R36" s="9">
        <v>1</v>
      </c>
      <c r="S36" s="9">
        <f t="shared" si="3"/>
        <v>125</v>
      </c>
      <c r="T36" s="9">
        <v>312.5</v>
      </c>
      <c r="U36" s="11">
        <f t="shared" si="4"/>
        <v>39062.5</v>
      </c>
      <c r="V36" s="11">
        <f t="shared" si="5"/>
        <v>40937.5</v>
      </c>
      <c r="W36" s="11">
        <f t="shared" si="6"/>
        <v>40937.5</v>
      </c>
      <c r="X36" s="9">
        <v>3</v>
      </c>
      <c r="Y36" s="9"/>
      <c r="Z36" s="13"/>
    </row>
    <row r="37" ht="15" customHeight="1" spans="1:26">
      <c r="A37" s="7">
        <v>3</v>
      </c>
      <c r="B37" s="8" t="s">
        <v>55</v>
      </c>
      <c r="C37" s="9">
        <f t="shared" si="0"/>
        <v>17</v>
      </c>
      <c r="D37" s="9">
        <v>0</v>
      </c>
      <c r="E37" s="9">
        <v>6</v>
      </c>
      <c r="F37" s="9">
        <v>0</v>
      </c>
      <c r="G37" s="9">
        <v>0</v>
      </c>
      <c r="H37" s="9">
        <v>8</v>
      </c>
      <c r="I37" s="9">
        <v>0</v>
      </c>
      <c r="J37" s="9">
        <f t="shared" si="1"/>
        <v>14</v>
      </c>
      <c r="K37" s="9">
        <v>625</v>
      </c>
      <c r="L37" s="11">
        <f t="shared" si="2"/>
        <v>8750</v>
      </c>
      <c r="M37" s="9">
        <v>0</v>
      </c>
      <c r="N37" s="9">
        <v>1</v>
      </c>
      <c r="O37" s="9">
        <v>0</v>
      </c>
      <c r="P37" s="9">
        <v>0</v>
      </c>
      <c r="Q37" s="9">
        <v>2</v>
      </c>
      <c r="R37" s="9">
        <v>0</v>
      </c>
      <c r="S37" s="9">
        <f t="shared" si="3"/>
        <v>3</v>
      </c>
      <c r="T37" s="9">
        <v>312.5</v>
      </c>
      <c r="U37" s="11">
        <f t="shared" si="4"/>
        <v>937.5</v>
      </c>
      <c r="V37" s="11">
        <f t="shared" si="5"/>
        <v>9687.5</v>
      </c>
      <c r="W37" s="11">
        <f t="shared" si="6"/>
        <v>9687.5</v>
      </c>
      <c r="X37" s="9">
        <v>1</v>
      </c>
      <c r="Y37" s="9"/>
      <c r="Z37" s="13"/>
    </row>
    <row r="38" ht="15" customHeight="1" spans="1:26">
      <c r="A38" s="7">
        <v>4</v>
      </c>
      <c r="B38" s="8" t="s">
        <v>56</v>
      </c>
      <c r="C38" s="9">
        <f t="shared" ref="C38:C63" si="9">J38+S38</f>
        <v>50</v>
      </c>
      <c r="D38" s="9">
        <v>0</v>
      </c>
      <c r="E38" s="9">
        <v>5</v>
      </c>
      <c r="F38" s="9">
        <v>0</v>
      </c>
      <c r="G38" s="9">
        <v>0</v>
      </c>
      <c r="H38" s="9">
        <v>5</v>
      </c>
      <c r="I38" s="9">
        <v>0</v>
      </c>
      <c r="J38" s="9">
        <f t="shared" ref="J38:J63" si="10">D38+E38+F38+G38+H38+I38</f>
        <v>10</v>
      </c>
      <c r="K38" s="9">
        <v>625</v>
      </c>
      <c r="L38" s="11">
        <f t="shared" ref="L38:L63" si="11">K38*J38</f>
        <v>6250</v>
      </c>
      <c r="M38" s="9">
        <v>0</v>
      </c>
      <c r="N38" s="9">
        <v>34</v>
      </c>
      <c r="O38" s="9">
        <v>0</v>
      </c>
      <c r="P38" s="9">
        <v>0</v>
      </c>
      <c r="Q38" s="9">
        <v>6</v>
      </c>
      <c r="R38" s="9">
        <v>0</v>
      </c>
      <c r="S38" s="9">
        <f t="shared" ref="S38:S63" si="12">M38+N38+O38+P38+Q38+R38</f>
        <v>40</v>
      </c>
      <c r="T38" s="9">
        <v>312.5</v>
      </c>
      <c r="U38" s="11">
        <f t="shared" ref="U38:U63" si="13">T38*S38</f>
        <v>12500</v>
      </c>
      <c r="V38" s="11">
        <f t="shared" ref="V38:V63" si="14">L38+U38</f>
        <v>18750</v>
      </c>
      <c r="W38" s="11">
        <f t="shared" ref="W38:W63" si="15">V38</f>
        <v>18750</v>
      </c>
      <c r="X38" s="9">
        <v>1</v>
      </c>
      <c r="Y38" s="9"/>
      <c r="Z38" s="13"/>
    </row>
    <row r="39" ht="15" customHeight="1" spans="1:26">
      <c r="A39" s="7">
        <v>5</v>
      </c>
      <c r="B39" s="8" t="s">
        <v>57</v>
      </c>
      <c r="C39" s="9">
        <f t="shared" si="9"/>
        <v>49</v>
      </c>
      <c r="D39" s="9">
        <v>0</v>
      </c>
      <c r="E39" s="9">
        <v>47</v>
      </c>
      <c r="F39" s="9">
        <v>0</v>
      </c>
      <c r="G39" s="9">
        <v>0</v>
      </c>
      <c r="H39" s="9">
        <v>2</v>
      </c>
      <c r="I39" s="9">
        <v>0</v>
      </c>
      <c r="J39" s="9">
        <f t="shared" si="10"/>
        <v>49</v>
      </c>
      <c r="K39" s="9">
        <v>625</v>
      </c>
      <c r="L39" s="11">
        <f t="shared" si="11"/>
        <v>30625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f t="shared" si="12"/>
        <v>0</v>
      </c>
      <c r="T39" s="9">
        <v>312.5</v>
      </c>
      <c r="U39" s="11">
        <f t="shared" si="13"/>
        <v>0</v>
      </c>
      <c r="V39" s="11">
        <f t="shared" si="14"/>
        <v>30625</v>
      </c>
      <c r="W39" s="11">
        <f t="shared" si="15"/>
        <v>30625</v>
      </c>
      <c r="X39" s="9">
        <v>4</v>
      </c>
      <c r="Y39" s="9"/>
      <c r="Z39" s="13"/>
    </row>
    <row r="40" ht="15" customHeight="1" spans="1:26">
      <c r="A40" s="7">
        <v>6</v>
      </c>
      <c r="B40" s="8" t="s">
        <v>58</v>
      </c>
      <c r="C40" s="9">
        <f t="shared" si="9"/>
        <v>20</v>
      </c>
      <c r="D40" s="9">
        <v>0</v>
      </c>
      <c r="E40" s="9">
        <v>14</v>
      </c>
      <c r="F40" s="9">
        <v>0</v>
      </c>
      <c r="G40" s="9">
        <v>1</v>
      </c>
      <c r="H40" s="9">
        <v>5</v>
      </c>
      <c r="I40" s="9">
        <v>0</v>
      </c>
      <c r="J40" s="9">
        <f t="shared" si="10"/>
        <v>20</v>
      </c>
      <c r="K40" s="9">
        <v>625</v>
      </c>
      <c r="L40" s="11">
        <f t="shared" si="11"/>
        <v>12500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f t="shared" si="12"/>
        <v>0</v>
      </c>
      <c r="T40" s="9">
        <v>312.5</v>
      </c>
      <c r="U40" s="11">
        <f t="shared" si="13"/>
        <v>0</v>
      </c>
      <c r="V40" s="11">
        <f t="shared" si="14"/>
        <v>12500</v>
      </c>
      <c r="W40" s="11">
        <f t="shared" si="15"/>
        <v>12500</v>
      </c>
      <c r="X40" s="9">
        <v>2</v>
      </c>
      <c r="Y40" s="9"/>
      <c r="Z40" s="13"/>
    </row>
    <row r="41" s="3" customFormat="1" ht="15" customHeight="1" spans="1:26">
      <c r="A41" s="7">
        <v>7</v>
      </c>
      <c r="B41" s="8" t="s">
        <v>59</v>
      </c>
      <c r="C41" s="9">
        <f t="shared" si="9"/>
        <v>38</v>
      </c>
      <c r="D41" s="9">
        <v>1</v>
      </c>
      <c r="E41" s="9">
        <v>36</v>
      </c>
      <c r="F41" s="9">
        <v>0</v>
      </c>
      <c r="G41" s="9">
        <v>0</v>
      </c>
      <c r="H41" s="9">
        <v>1</v>
      </c>
      <c r="I41" s="9">
        <v>0</v>
      </c>
      <c r="J41" s="9">
        <f t="shared" si="10"/>
        <v>38</v>
      </c>
      <c r="K41" s="9">
        <v>625</v>
      </c>
      <c r="L41" s="11">
        <f t="shared" si="11"/>
        <v>23750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f t="shared" si="12"/>
        <v>0</v>
      </c>
      <c r="T41" s="9">
        <v>312.5</v>
      </c>
      <c r="U41" s="11">
        <f t="shared" si="13"/>
        <v>0</v>
      </c>
      <c r="V41" s="11">
        <f t="shared" si="14"/>
        <v>23750</v>
      </c>
      <c r="W41" s="11">
        <f t="shared" si="15"/>
        <v>23750</v>
      </c>
      <c r="X41" s="9">
        <v>1</v>
      </c>
      <c r="Y41" s="9"/>
      <c r="Z41" s="14"/>
    </row>
    <row r="42" ht="15" customHeight="1" spans="1:26">
      <c r="A42" s="7">
        <v>8</v>
      </c>
      <c r="B42" s="8" t="s">
        <v>60</v>
      </c>
      <c r="C42" s="9">
        <f t="shared" si="9"/>
        <v>1</v>
      </c>
      <c r="D42" s="9">
        <v>0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9">
        <f t="shared" si="10"/>
        <v>1</v>
      </c>
      <c r="K42" s="9">
        <v>625</v>
      </c>
      <c r="L42" s="11">
        <f t="shared" si="11"/>
        <v>625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f t="shared" si="12"/>
        <v>0</v>
      </c>
      <c r="T42" s="9">
        <v>312.5</v>
      </c>
      <c r="U42" s="11">
        <f t="shared" si="13"/>
        <v>0</v>
      </c>
      <c r="V42" s="11">
        <f t="shared" si="14"/>
        <v>625</v>
      </c>
      <c r="W42" s="11">
        <f t="shared" si="15"/>
        <v>625</v>
      </c>
      <c r="X42" s="9">
        <v>0</v>
      </c>
      <c r="Y42" s="9"/>
      <c r="Z42" s="13"/>
    </row>
    <row r="43" ht="15" customHeight="1" spans="1:26">
      <c r="A43" s="7">
        <v>9</v>
      </c>
      <c r="B43" s="8" t="s">
        <v>61</v>
      </c>
      <c r="C43" s="9">
        <f t="shared" si="9"/>
        <v>11</v>
      </c>
      <c r="D43" s="9">
        <v>0</v>
      </c>
      <c r="E43" s="9">
        <v>1</v>
      </c>
      <c r="F43" s="9">
        <v>0</v>
      </c>
      <c r="G43" s="9">
        <v>0</v>
      </c>
      <c r="H43" s="9">
        <v>4</v>
      </c>
      <c r="I43" s="9">
        <v>0</v>
      </c>
      <c r="J43" s="9">
        <f t="shared" si="10"/>
        <v>5</v>
      </c>
      <c r="K43" s="9">
        <v>625</v>
      </c>
      <c r="L43" s="11">
        <f t="shared" si="11"/>
        <v>3125</v>
      </c>
      <c r="M43" s="9">
        <v>0</v>
      </c>
      <c r="N43" s="9">
        <v>2</v>
      </c>
      <c r="O43" s="9">
        <v>0</v>
      </c>
      <c r="P43" s="9">
        <v>0</v>
      </c>
      <c r="Q43" s="9">
        <v>4</v>
      </c>
      <c r="R43" s="9">
        <v>0</v>
      </c>
      <c r="S43" s="9">
        <f t="shared" si="12"/>
        <v>6</v>
      </c>
      <c r="T43" s="9">
        <v>312.5</v>
      </c>
      <c r="U43" s="11">
        <f t="shared" si="13"/>
        <v>1875</v>
      </c>
      <c r="V43" s="11">
        <f t="shared" si="14"/>
        <v>5000</v>
      </c>
      <c r="W43" s="11">
        <f t="shared" si="15"/>
        <v>5000</v>
      </c>
      <c r="X43" s="9">
        <v>1</v>
      </c>
      <c r="Y43" s="9"/>
      <c r="Z43" s="13"/>
    </row>
    <row r="44" ht="15" customHeight="1" spans="1:26">
      <c r="A44" s="7">
        <v>10</v>
      </c>
      <c r="B44" s="8" t="s">
        <v>62</v>
      </c>
      <c r="C44" s="9">
        <f t="shared" si="9"/>
        <v>1</v>
      </c>
      <c r="D44" s="9">
        <v>0</v>
      </c>
      <c r="E44" s="9">
        <v>0</v>
      </c>
      <c r="F44" s="9">
        <v>0</v>
      </c>
      <c r="G44" s="9">
        <v>0</v>
      </c>
      <c r="H44" s="9">
        <v>1</v>
      </c>
      <c r="I44" s="9">
        <v>0</v>
      </c>
      <c r="J44" s="9">
        <f t="shared" si="10"/>
        <v>1</v>
      </c>
      <c r="K44" s="9">
        <v>625</v>
      </c>
      <c r="L44" s="11">
        <f t="shared" si="11"/>
        <v>625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f t="shared" si="12"/>
        <v>0</v>
      </c>
      <c r="T44" s="9">
        <v>312.5</v>
      </c>
      <c r="U44" s="11">
        <f t="shared" si="13"/>
        <v>0</v>
      </c>
      <c r="V44" s="11">
        <f t="shared" si="14"/>
        <v>625</v>
      </c>
      <c r="W44" s="11">
        <f t="shared" si="15"/>
        <v>625</v>
      </c>
      <c r="X44" s="9">
        <v>0</v>
      </c>
      <c r="Y44" s="9"/>
      <c r="Z44" s="13"/>
    </row>
    <row r="45" ht="15" customHeight="1" spans="1:26">
      <c r="A45" s="7">
        <v>11</v>
      </c>
      <c r="B45" s="8" t="s">
        <v>63</v>
      </c>
      <c r="C45" s="9">
        <f t="shared" si="9"/>
        <v>18</v>
      </c>
      <c r="D45" s="9">
        <v>0</v>
      </c>
      <c r="E45" s="9">
        <v>1</v>
      </c>
      <c r="F45" s="9">
        <v>0</v>
      </c>
      <c r="G45" s="9">
        <v>0</v>
      </c>
      <c r="H45" s="9">
        <v>8</v>
      </c>
      <c r="I45" s="9">
        <v>0</v>
      </c>
      <c r="J45" s="9">
        <f t="shared" si="10"/>
        <v>9</v>
      </c>
      <c r="K45" s="9">
        <v>625</v>
      </c>
      <c r="L45" s="11">
        <f t="shared" si="11"/>
        <v>5625</v>
      </c>
      <c r="M45" s="9">
        <v>0</v>
      </c>
      <c r="N45" s="9">
        <v>0</v>
      </c>
      <c r="O45" s="9">
        <v>0</v>
      </c>
      <c r="P45" s="9">
        <v>0</v>
      </c>
      <c r="Q45" s="9">
        <v>9</v>
      </c>
      <c r="R45" s="9">
        <v>0</v>
      </c>
      <c r="S45" s="9">
        <f t="shared" si="12"/>
        <v>9</v>
      </c>
      <c r="T45" s="9">
        <v>312.5</v>
      </c>
      <c r="U45" s="11">
        <f t="shared" si="13"/>
        <v>2812.5</v>
      </c>
      <c r="V45" s="11">
        <f t="shared" si="14"/>
        <v>8437.5</v>
      </c>
      <c r="W45" s="11">
        <f t="shared" si="15"/>
        <v>8437.5</v>
      </c>
      <c r="X45" s="9">
        <v>0</v>
      </c>
      <c r="Y45" s="9"/>
      <c r="Z45" s="13"/>
    </row>
    <row r="46" ht="15" customHeight="1" spans="1:26">
      <c r="A46" s="7">
        <v>12</v>
      </c>
      <c r="B46" s="8" t="s">
        <v>64</v>
      </c>
      <c r="C46" s="9">
        <f t="shared" si="9"/>
        <v>3</v>
      </c>
      <c r="D46" s="9">
        <v>0</v>
      </c>
      <c r="E46" s="9">
        <v>1</v>
      </c>
      <c r="F46" s="9">
        <v>0</v>
      </c>
      <c r="G46" s="9">
        <v>0</v>
      </c>
      <c r="H46" s="9">
        <v>0</v>
      </c>
      <c r="I46" s="9">
        <v>0</v>
      </c>
      <c r="J46" s="9">
        <f t="shared" si="10"/>
        <v>1</v>
      </c>
      <c r="K46" s="9">
        <v>625</v>
      </c>
      <c r="L46" s="11">
        <f t="shared" si="11"/>
        <v>625</v>
      </c>
      <c r="M46" s="9">
        <v>0</v>
      </c>
      <c r="N46" s="9">
        <v>1</v>
      </c>
      <c r="O46" s="9">
        <v>0</v>
      </c>
      <c r="P46" s="9">
        <v>0</v>
      </c>
      <c r="Q46" s="9">
        <v>1</v>
      </c>
      <c r="R46" s="9">
        <v>0</v>
      </c>
      <c r="S46" s="9">
        <f t="shared" si="12"/>
        <v>2</v>
      </c>
      <c r="T46" s="9">
        <v>312.5</v>
      </c>
      <c r="U46" s="11">
        <f t="shared" si="13"/>
        <v>625</v>
      </c>
      <c r="V46" s="11">
        <f t="shared" si="14"/>
        <v>1250</v>
      </c>
      <c r="W46" s="11">
        <f t="shared" si="15"/>
        <v>1250</v>
      </c>
      <c r="X46" s="9">
        <v>1</v>
      </c>
      <c r="Y46" s="9"/>
      <c r="Z46" s="13"/>
    </row>
    <row r="47" ht="15" customHeight="1" spans="1:26">
      <c r="A47" s="7">
        <v>13</v>
      </c>
      <c r="B47" s="8" t="s">
        <v>65</v>
      </c>
      <c r="C47" s="9">
        <f t="shared" si="9"/>
        <v>8</v>
      </c>
      <c r="D47" s="9">
        <v>0</v>
      </c>
      <c r="E47" s="9">
        <v>1</v>
      </c>
      <c r="F47" s="9">
        <v>0</v>
      </c>
      <c r="G47" s="9">
        <v>0</v>
      </c>
      <c r="H47" s="9">
        <v>2</v>
      </c>
      <c r="I47" s="9">
        <v>0</v>
      </c>
      <c r="J47" s="9">
        <f t="shared" si="10"/>
        <v>3</v>
      </c>
      <c r="K47" s="9">
        <v>625</v>
      </c>
      <c r="L47" s="11">
        <f t="shared" si="11"/>
        <v>1875</v>
      </c>
      <c r="M47" s="9">
        <v>0</v>
      </c>
      <c r="N47" s="9">
        <v>1</v>
      </c>
      <c r="O47" s="9">
        <v>0</v>
      </c>
      <c r="P47" s="9">
        <v>0</v>
      </c>
      <c r="Q47" s="9">
        <v>4</v>
      </c>
      <c r="R47" s="9">
        <v>0</v>
      </c>
      <c r="S47" s="9">
        <f t="shared" si="12"/>
        <v>5</v>
      </c>
      <c r="T47" s="9">
        <v>312.5</v>
      </c>
      <c r="U47" s="11">
        <f t="shared" si="13"/>
        <v>1562.5</v>
      </c>
      <c r="V47" s="11">
        <f t="shared" si="14"/>
        <v>3437.5</v>
      </c>
      <c r="W47" s="11">
        <f t="shared" si="15"/>
        <v>3437.5</v>
      </c>
      <c r="X47" s="9">
        <v>1</v>
      </c>
      <c r="Y47" s="9"/>
      <c r="Z47" s="13"/>
    </row>
    <row r="48" ht="15" customHeight="1" spans="1:26">
      <c r="A48" s="7">
        <v>14</v>
      </c>
      <c r="B48" s="8" t="s">
        <v>66</v>
      </c>
      <c r="C48" s="9">
        <f t="shared" si="9"/>
        <v>5</v>
      </c>
      <c r="D48" s="9">
        <v>0</v>
      </c>
      <c r="E48" s="9">
        <v>5</v>
      </c>
      <c r="F48" s="9">
        <v>0</v>
      </c>
      <c r="G48" s="9">
        <v>0</v>
      </c>
      <c r="H48" s="9">
        <v>0</v>
      </c>
      <c r="I48" s="9">
        <v>0</v>
      </c>
      <c r="J48" s="9">
        <f t="shared" si="10"/>
        <v>5</v>
      </c>
      <c r="K48" s="9">
        <v>625</v>
      </c>
      <c r="L48" s="11">
        <f t="shared" si="11"/>
        <v>3125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f t="shared" si="12"/>
        <v>0</v>
      </c>
      <c r="T48" s="9">
        <v>312.5</v>
      </c>
      <c r="U48" s="11">
        <f t="shared" si="13"/>
        <v>0</v>
      </c>
      <c r="V48" s="11">
        <f t="shared" si="14"/>
        <v>3125</v>
      </c>
      <c r="W48" s="11">
        <f t="shared" si="15"/>
        <v>3125</v>
      </c>
      <c r="X48" s="9">
        <v>1</v>
      </c>
      <c r="Y48" s="9"/>
      <c r="Z48" s="13"/>
    </row>
    <row r="49" ht="15" customHeight="1" spans="1:26">
      <c r="A49" s="7">
        <v>15</v>
      </c>
      <c r="B49" s="8" t="s">
        <v>67</v>
      </c>
      <c r="C49" s="9">
        <f t="shared" si="9"/>
        <v>10</v>
      </c>
      <c r="D49" s="9">
        <v>0</v>
      </c>
      <c r="E49" s="9">
        <v>2</v>
      </c>
      <c r="F49" s="9">
        <v>0</v>
      </c>
      <c r="G49" s="9">
        <v>0</v>
      </c>
      <c r="H49" s="9">
        <v>6</v>
      </c>
      <c r="I49" s="9">
        <v>0</v>
      </c>
      <c r="J49" s="9">
        <f t="shared" si="10"/>
        <v>8</v>
      </c>
      <c r="K49" s="9">
        <v>625</v>
      </c>
      <c r="L49" s="11">
        <f t="shared" si="11"/>
        <v>5000</v>
      </c>
      <c r="M49" s="9">
        <v>0</v>
      </c>
      <c r="N49" s="9">
        <v>1</v>
      </c>
      <c r="O49" s="9">
        <v>0</v>
      </c>
      <c r="P49" s="9">
        <v>0</v>
      </c>
      <c r="Q49" s="9">
        <v>1</v>
      </c>
      <c r="R49" s="9">
        <v>0</v>
      </c>
      <c r="S49" s="9">
        <f t="shared" si="12"/>
        <v>2</v>
      </c>
      <c r="T49" s="9">
        <v>312.5</v>
      </c>
      <c r="U49" s="11">
        <f t="shared" si="13"/>
        <v>625</v>
      </c>
      <c r="V49" s="11">
        <f t="shared" si="14"/>
        <v>5625</v>
      </c>
      <c r="W49" s="11">
        <f t="shared" si="15"/>
        <v>5625</v>
      </c>
      <c r="X49" s="9">
        <v>0</v>
      </c>
      <c r="Y49" s="9"/>
      <c r="Z49" s="13"/>
    </row>
    <row r="50" ht="15" customHeight="1" spans="1:26">
      <c r="A50" s="7">
        <v>16</v>
      </c>
      <c r="B50" s="8" t="s">
        <v>68</v>
      </c>
      <c r="C50" s="9">
        <f t="shared" si="9"/>
        <v>3</v>
      </c>
      <c r="D50" s="9">
        <v>0</v>
      </c>
      <c r="E50" s="9">
        <v>0</v>
      </c>
      <c r="F50" s="9">
        <v>0</v>
      </c>
      <c r="G50" s="9">
        <v>0</v>
      </c>
      <c r="H50" s="9">
        <v>1</v>
      </c>
      <c r="I50" s="9">
        <v>0</v>
      </c>
      <c r="J50" s="9">
        <f t="shared" si="10"/>
        <v>1</v>
      </c>
      <c r="K50" s="9">
        <v>625</v>
      </c>
      <c r="L50" s="11">
        <f t="shared" si="11"/>
        <v>625</v>
      </c>
      <c r="M50" s="9">
        <v>0</v>
      </c>
      <c r="N50" s="9">
        <v>0</v>
      </c>
      <c r="O50" s="9">
        <v>0</v>
      </c>
      <c r="P50" s="9">
        <v>0</v>
      </c>
      <c r="Q50" s="9">
        <v>2</v>
      </c>
      <c r="R50" s="9">
        <v>0</v>
      </c>
      <c r="S50" s="9">
        <f t="shared" si="12"/>
        <v>2</v>
      </c>
      <c r="T50" s="9">
        <v>312.5</v>
      </c>
      <c r="U50" s="11">
        <f t="shared" si="13"/>
        <v>625</v>
      </c>
      <c r="V50" s="11">
        <f t="shared" si="14"/>
        <v>1250</v>
      </c>
      <c r="W50" s="11">
        <f t="shared" si="15"/>
        <v>1250</v>
      </c>
      <c r="X50" s="9">
        <v>0</v>
      </c>
      <c r="Y50" s="9"/>
      <c r="Z50" s="13"/>
    </row>
    <row r="51" ht="15" customHeight="1" spans="1:26">
      <c r="A51" s="7">
        <v>17</v>
      </c>
      <c r="B51" s="8" t="s">
        <v>69</v>
      </c>
      <c r="C51" s="9">
        <f t="shared" si="9"/>
        <v>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f t="shared" si="10"/>
        <v>0</v>
      </c>
      <c r="K51" s="9">
        <v>625</v>
      </c>
      <c r="L51" s="11">
        <f t="shared" si="11"/>
        <v>0</v>
      </c>
      <c r="M51" s="9">
        <v>0</v>
      </c>
      <c r="N51" s="9">
        <v>2</v>
      </c>
      <c r="O51" s="9">
        <v>0</v>
      </c>
      <c r="P51" s="9">
        <v>0</v>
      </c>
      <c r="Q51" s="9">
        <v>1</v>
      </c>
      <c r="R51" s="9">
        <v>0</v>
      </c>
      <c r="S51" s="9">
        <f t="shared" si="12"/>
        <v>3</v>
      </c>
      <c r="T51" s="9">
        <v>312.5</v>
      </c>
      <c r="U51" s="11">
        <f t="shared" si="13"/>
        <v>937.5</v>
      </c>
      <c r="V51" s="11">
        <f t="shared" si="14"/>
        <v>937.5</v>
      </c>
      <c r="W51" s="11">
        <f t="shared" si="15"/>
        <v>937.5</v>
      </c>
      <c r="X51" s="9">
        <v>2</v>
      </c>
      <c r="Y51" s="9"/>
      <c r="Z51" s="13"/>
    </row>
    <row r="52" ht="15" customHeight="1" spans="1:26">
      <c r="A52" s="7">
        <v>18</v>
      </c>
      <c r="B52" s="8" t="s">
        <v>23</v>
      </c>
      <c r="C52" s="9">
        <f t="shared" si="9"/>
        <v>7</v>
      </c>
      <c r="D52" s="9">
        <v>0</v>
      </c>
      <c r="E52" s="9">
        <v>1</v>
      </c>
      <c r="F52" s="9">
        <v>0</v>
      </c>
      <c r="G52" s="9">
        <v>0</v>
      </c>
      <c r="H52" s="9">
        <v>3</v>
      </c>
      <c r="I52" s="9">
        <v>0</v>
      </c>
      <c r="J52" s="9">
        <f t="shared" si="10"/>
        <v>4</v>
      </c>
      <c r="K52" s="9">
        <v>625</v>
      </c>
      <c r="L52" s="11">
        <f t="shared" si="11"/>
        <v>2500</v>
      </c>
      <c r="M52" s="9">
        <v>0</v>
      </c>
      <c r="N52" s="9">
        <v>0</v>
      </c>
      <c r="O52" s="9">
        <v>0</v>
      </c>
      <c r="P52" s="9">
        <v>0</v>
      </c>
      <c r="Q52" s="9">
        <v>3</v>
      </c>
      <c r="R52" s="9">
        <v>0</v>
      </c>
      <c r="S52" s="9">
        <f t="shared" si="12"/>
        <v>3</v>
      </c>
      <c r="T52" s="9">
        <v>312.5</v>
      </c>
      <c r="U52" s="11">
        <f t="shared" si="13"/>
        <v>937.5</v>
      </c>
      <c r="V52" s="11">
        <f t="shared" si="14"/>
        <v>3437.5</v>
      </c>
      <c r="W52" s="11">
        <f t="shared" si="15"/>
        <v>3437.5</v>
      </c>
      <c r="X52" s="9">
        <v>1</v>
      </c>
      <c r="Y52" s="9"/>
      <c r="Z52" s="13"/>
    </row>
    <row r="53" ht="15" customHeight="1" spans="1:26">
      <c r="A53" s="7">
        <v>19</v>
      </c>
      <c r="B53" s="8" t="s">
        <v>24</v>
      </c>
      <c r="C53" s="9">
        <f t="shared" si="9"/>
        <v>3</v>
      </c>
      <c r="D53" s="9">
        <v>0</v>
      </c>
      <c r="E53" s="9">
        <v>0</v>
      </c>
      <c r="F53" s="9">
        <v>0</v>
      </c>
      <c r="G53" s="9">
        <v>0</v>
      </c>
      <c r="H53" s="9">
        <v>3</v>
      </c>
      <c r="I53" s="9">
        <v>0</v>
      </c>
      <c r="J53" s="9">
        <f t="shared" si="10"/>
        <v>3</v>
      </c>
      <c r="K53" s="9">
        <v>625</v>
      </c>
      <c r="L53" s="11">
        <f t="shared" si="11"/>
        <v>1875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f t="shared" si="12"/>
        <v>0</v>
      </c>
      <c r="T53" s="9">
        <v>312.5</v>
      </c>
      <c r="U53" s="11">
        <f t="shared" si="13"/>
        <v>0</v>
      </c>
      <c r="V53" s="11">
        <f t="shared" si="14"/>
        <v>1875</v>
      </c>
      <c r="W53" s="11">
        <f t="shared" si="15"/>
        <v>1875</v>
      </c>
      <c r="X53" s="9">
        <v>0</v>
      </c>
      <c r="Y53" s="9"/>
      <c r="Z53" s="13"/>
    </row>
    <row r="54" ht="15" customHeight="1" spans="1:26">
      <c r="A54" s="7">
        <v>20</v>
      </c>
      <c r="B54" s="8" t="s">
        <v>25</v>
      </c>
      <c r="C54" s="9">
        <f t="shared" si="9"/>
        <v>4</v>
      </c>
      <c r="D54" s="9">
        <v>0</v>
      </c>
      <c r="E54" s="9">
        <v>1</v>
      </c>
      <c r="F54" s="9">
        <v>0</v>
      </c>
      <c r="G54" s="9">
        <v>0</v>
      </c>
      <c r="H54" s="9">
        <v>3</v>
      </c>
      <c r="I54" s="9">
        <v>0</v>
      </c>
      <c r="J54" s="9">
        <f t="shared" si="10"/>
        <v>4</v>
      </c>
      <c r="K54" s="9">
        <v>625</v>
      </c>
      <c r="L54" s="11">
        <f t="shared" si="11"/>
        <v>2500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f t="shared" si="12"/>
        <v>0</v>
      </c>
      <c r="T54" s="9">
        <v>312.5</v>
      </c>
      <c r="U54" s="11">
        <f t="shared" si="13"/>
        <v>0</v>
      </c>
      <c r="V54" s="11">
        <f t="shared" si="14"/>
        <v>2500</v>
      </c>
      <c r="W54" s="11">
        <f t="shared" si="15"/>
        <v>2500</v>
      </c>
      <c r="X54" s="9">
        <v>0</v>
      </c>
      <c r="Y54" s="9"/>
      <c r="Z54" s="13"/>
    </row>
    <row r="55" ht="15" customHeight="1" spans="1:26">
      <c r="A55" s="7">
        <v>21</v>
      </c>
      <c r="B55" s="8" t="s">
        <v>26</v>
      </c>
      <c r="C55" s="9">
        <f t="shared" si="9"/>
        <v>6</v>
      </c>
      <c r="D55" s="9">
        <v>0</v>
      </c>
      <c r="E55" s="9">
        <v>5</v>
      </c>
      <c r="F55" s="9">
        <v>0</v>
      </c>
      <c r="G55" s="9">
        <v>0</v>
      </c>
      <c r="H55" s="9">
        <v>0</v>
      </c>
      <c r="I55" s="9">
        <v>0</v>
      </c>
      <c r="J55" s="9">
        <f t="shared" si="10"/>
        <v>5</v>
      </c>
      <c r="K55" s="9">
        <v>625</v>
      </c>
      <c r="L55" s="11">
        <f t="shared" si="11"/>
        <v>3125</v>
      </c>
      <c r="M55" s="9">
        <v>0</v>
      </c>
      <c r="N55" s="9">
        <v>1</v>
      </c>
      <c r="O55" s="9">
        <v>0</v>
      </c>
      <c r="P55" s="9">
        <v>0</v>
      </c>
      <c r="Q55" s="9">
        <v>0</v>
      </c>
      <c r="R55" s="9">
        <v>0</v>
      </c>
      <c r="S55" s="9">
        <f t="shared" si="12"/>
        <v>1</v>
      </c>
      <c r="T55" s="9">
        <v>312.5</v>
      </c>
      <c r="U55" s="11">
        <f t="shared" si="13"/>
        <v>312.5</v>
      </c>
      <c r="V55" s="11">
        <f t="shared" si="14"/>
        <v>3437.5</v>
      </c>
      <c r="W55" s="11">
        <f t="shared" si="15"/>
        <v>3437.5</v>
      </c>
      <c r="X55" s="9">
        <v>3</v>
      </c>
      <c r="Y55" s="9"/>
      <c r="Z55" s="13"/>
    </row>
    <row r="56" ht="15" customHeight="1" spans="1:26">
      <c r="A56" s="7">
        <v>22</v>
      </c>
      <c r="B56" s="8" t="s">
        <v>27</v>
      </c>
      <c r="C56" s="9">
        <f t="shared" si="9"/>
        <v>4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f t="shared" si="10"/>
        <v>0</v>
      </c>
      <c r="K56" s="9">
        <v>625</v>
      </c>
      <c r="L56" s="11">
        <f t="shared" si="11"/>
        <v>0</v>
      </c>
      <c r="M56" s="9">
        <v>0</v>
      </c>
      <c r="N56" s="9">
        <v>2</v>
      </c>
      <c r="O56" s="9">
        <v>2</v>
      </c>
      <c r="P56" s="9">
        <v>0</v>
      </c>
      <c r="Q56" s="9">
        <v>0</v>
      </c>
      <c r="R56" s="9">
        <v>0</v>
      </c>
      <c r="S56" s="9">
        <f t="shared" si="12"/>
        <v>4</v>
      </c>
      <c r="T56" s="9">
        <v>312.5</v>
      </c>
      <c r="U56" s="11">
        <f t="shared" si="13"/>
        <v>1250</v>
      </c>
      <c r="V56" s="11">
        <f t="shared" si="14"/>
        <v>1250</v>
      </c>
      <c r="W56" s="11">
        <f t="shared" si="15"/>
        <v>1250</v>
      </c>
      <c r="X56" s="9">
        <v>0</v>
      </c>
      <c r="Y56" s="9"/>
      <c r="Z56" s="13"/>
    </row>
    <row r="57" ht="15" customHeight="1" spans="1:26">
      <c r="A57" s="7">
        <v>23</v>
      </c>
      <c r="B57" s="8" t="s">
        <v>28</v>
      </c>
      <c r="C57" s="9">
        <f t="shared" si="9"/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f t="shared" si="10"/>
        <v>0</v>
      </c>
      <c r="K57" s="9">
        <v>625</v>
      </c>
      <c r="L57" s="11">
        <f t="shared" si="11"/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f t="shared" si="12"/>
        <v>0</v>
      </c>
      <c r="T57" s="9">
        <v>312.5</v>
      </c>
      <c r="U57" s="11">
        <f t="shared" si="13"/>
        <v>0</v>
      </c>
      <c r="V57" s="11">
        <f t="shared" si="14"/>
        <v>0</v>
      </c>
      <c r="W57" s="11">
        <f t="shared" si="15"/>
        <v>0</v>
      </c>
      <c r="X57" s="9">
        <v>0</v>
      </c>
      <c r="Y57" s="9"/>
      <c r="Z57" s="13"/>
    </row>
    <row r="58" ht="15" customHeight="1" spans="1:26">
      <c r="A58" s="7">
        <v>24</v>
      </c>
      <c r="B58" s="8" t="s">
        <v>29</v>
      </c>
      <c r="C58" s="9">
        <f t="shared" si="9"/>
        <v>2</v>
      </c>
      <c r="D58" s="9">
        <v>0</v>
      </c>
      <c r="E58" s="9">
        <v>0</v>
      </c>
      <c r="F58" s="9">
        <v>0</v>
      </c>
      <c r="G58" s="9">
        <v>0</v>
      </c>
      <c r="H58" s="9">
        <v>1</v>
      </c>
      <c r="I58" s="9">
        <v>0</v>
      </c>
      <c r="J58" s="9">
        <f t="shared" si="10"/>
        <v>1</v>
      </c>
      <c r="K58" s="9">
        <v>625</v>
      </c>
      <c r="L58" s="11">
        <f t="shared" si="11"/>
        <v>625</v>
      </c>
      <c r="M58" s="9">
        <v>0</v>
      </c>
      <c r="N58" s="9">
        <v>1</v>
      </c>
      <c r="O58" s="9">
        <v>0</v>
      </c>
      <c r="P58" s="9">
        <v>0</v>
      </c>
      <c r="Q58" s="9">
        <v>0</v>
      </c>
      <c r="R58" s="9">
        <v>0</v>
      </c>
      <c r="S58" s="9">
        <f t="shared" si="12"/>
        <v>1</v>
      </c>
      <c r="T58" s="9">
        <v>312.5</v>
      </c>
      <c r="U58" s="11">
        <f t="shared" si="13"/>
        <v>312.5</v>
      </c>
      <c r="V58" s="11">
        <f t="shared" si="14"/>
        <v>937.5</v>
      </c>
      <c r="W58" s="11">
        <f t="shared" si="15"/>
        <v>937.5</v>
      </c>
      <c r="X58" s="9">
        <v>0</v>
      </c>
      <c r="Y58" s="9"/>
      <c r="Z58" s="13"/>
    </row>
    <row r="59" s="4" customFormat="1" ht="15" customHeight="1" spans="1:26">
      <c r="A59" s="7">
        <v>25</v>
      </c>
      <c r="B59" s="8" t="s">
        <v>30</v>
      </c>
      <c r="C59" s="9">
        <f t="shared" si="9"/>
        <v>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f t="shared" si="10"/>
        <v>0</v>
      </c>
      <c r="K59" s="9">
        <v>625</v>
      </c>
      <c r="L59" s="11">
        <f t="shared" si="11"/>
        <v>0</v>
      </c>
      <c r="M59" s="9">
        <v>0</v>
      </c>
      <c r="N59" s="9">
        <v>1</v>
      </c>
      <c r="O59" s="9">
        <v>0</v>
      </c>
      <c r="P59" s="9">
        <v>1</v>
      </c>
      <c r="Q59" s="9">
        <v>1</v>
      </c>
      <c r="R59" s="9">
        <v>0</v>
      </c>
      <c r="S59" s="9">
        <f t="shared" si="12"/>
        <v>3</v>
      </c>
      <c r="T59" s="9">
        <v>312.5</v>
      </c>
      <c r="U59" s="11">
        <f t="shared" si="13"/>
        <v>937.5</v>
      </c>
      <c r="V59" s="11">
        <f t="shared" si="14"/>
        <v>937.5</v>
      </c>
      <c r="W59" s="11">
        <f t="shared" si="15"/>
        <v>937.5</v>
      </c>
      <c r="X59" s="9">
        <v>0</v>
      </c>
      <c r="Y59" s="9"/>
      <c r="Z59" s="13"/>
    </row>
    <row r="60" ht="15" customHeight="1" spans="1:26">
      <c r="A60" s="7">
        <v>26</v>
      </c>
      <c r="B60" s="8" t="s">
        <v>31</v>
      </c>
      <c r="C60" s="9">
        <f t="shared" si="9"/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f t="shared" si="10"/>
        <v>0</v>
      </c>
      <c r="K60" s="9">
        <v>625</v>
      </c>
      <c r="L60" s="11">
        <f t="shared" si="11"/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f t="shared" si="12"/>
        <v>0</v>
      </c>
      <c r="T60" s="9">
        <v>312.5</v>
      </c>
      <c r="U60" s="11">
        <f t="shared" si="13"/>
        <v>0</v>
      </c>
      <c r="V60" s="11">
        <f t="shared" si="14"/>
        <v>0</v>
      </c>
      <c r="W60" s="11">
        <f t="shared" si="15"/>
        <v>0</v>
      </c>
      <c r="X60" s="9">
        <v>0</v>
      </c>
      <c r="Y60" s="9"/>
      <c r="Z60" s="13"/>
    </row>
    <row r="61" ht="15" customHeight="1" spans="1:26">
      <c r="A61" s="7">
        <v>27</v>
      </c>
      <c r="B61" s="8" t="s">
        <v>32</v>
      </c>
      <c r="C61" s="9">
        <f t="shared" si="9"/>
        <v>1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f t="shared" si="10"/>
        <v>1</v>
      </c>
      <c r="K61" s="9">
        <v>625</v>
      </c>
      <c r="L61" s="11">
        <f t="shared" si="11"/>
        <v>625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f t="shared" si="12"/>
        <v>0</v>
      </c>
      <c r="T61" s="9">
        <v>312.5</v>
      </c>
      <c r="U61" s="11">
        <f t="shared" si="13"/>
        <v>0</v>
      </c>
      <c r="V61" s="11">
        <f t="shared" si="14"/>
        <v>625</v>
      </c>
      <c r="W61" s="11">
        <f t="shared" si="15"/>
        <v>625</v>
      </c>
      <c r="X61" s="9">
        <v>0</v>
      </c>
      <c r="Y61" s="9"/>
      <c r="Z61" s="13"/>
    </row>
    <row r="62" ht="15" customHeight="1" spans="1:26">
      <c r="A62" s="7">
        <v>28</v>
      </c>
      <c r="B62" s="8" t="s">
        <v>33</v>
      </c>
      <c r="C62" s="9">
        <f t="shared" si="9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f t="shared" si="10"/>
        <v>0</v>
      </c>
      <c r="K62" s="9">
        <v>625</v>
      </c>
      <c r="L62" s="11">
        <f t="shared" si="11"/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f t="shared" si="12"/>
        <v>0</v>
      </c>
      <c r="T62" s="9">
        <v>312.5</v>
      </c>
      <c r="U62" s="11">
        <f t="shared" si="13"/>
        <v>0</v>
      </c>
      <c r="V62" s="11">
        <f t="shared" si="14"/>
        <v>0</v>
      </c>
      <c r="W62" s="11">
        <f t="shared" si="15"/>
        <v>0</v>
      </c>
      <c r="X62" s="9">
        <v>0</v>
      </c>
      <c r="Y62" s="9"/>
      <c r="Z62" s="13"/>
    </row>
    <row r="63" ht="20" customHeight="1" spans="1:26">
      <c r="A63" s="7" t="s">
        <v>70</v>
      </c>
      <c r="B63" s="7"/>
      <c r="C63" s="9">
        <f t="shared" si="9"/>
        <v>403</v>
      </c>
      <c r="D63" s="9">
        <f t="shared" ref="D63:J63" si="16">SUM(D35:D62)</f>
        <v>1</v>
      </c>
      <c r="E63" s="9">
        <f t="shared" si="16"/>
        <v>131</v>
      </c>
      <c r="F63" s="9">
        <f t="shared" si="16"/>
        <v>0</v>
      </c>
      <c r="G63" s="9">
        <f t="shared" si="16"/>
        <v>1</v>
      </c>
      <c r="H63" s="9">
        <f t="shared" si="16"/>
        <v>56</v>
      </c>
      <c r="I63" s="9">
        <f t="shared" si="16"/>
        <v>0</v>
      </c>
      <c r="J63" s="9">
        <f t="shared" si="16"/>
        <v>189</v>
      </c>
      <c r="K63" s="9">
        <v>625</v>
      </c>
      <c r="L63" s="11">
        <f t="shared" si="11"/>
        <v>118125</v>
      </c>
      <c r="M63" s="9">
        <f>SUM(M35:M62)</f>
        <v>0</v>
      </c>
      <c r="N63" s="9">
        <f t="shared" ref="N63:S63" si="17">SUM(N35:N62)</f>
        <v>163</v>
      </c>
      <c r="O63" s="9">
        <f t="shared" si="17"/>
        <v>7</v>
      </c>
      <c r="P63" s="9">
        <f t="shared" si="17"/>
        <v>1</v>
      </c>
      <c r="Q63" s="9">
        <f t="shared" si="17"/>
        <v>42</v>
      </c>
      <c r="R63" s="9">
        <f t="shared" si="17"/>
        <v>1</v>
      </c>
      <c r="S63" s="9">
        <f t="shared" si="17"/>
        <v>214</v>
      </c>
      <c r="T63" s="9">
        <v>312.5</v>
      </c>
      <c r="U63" s="11">
        <f t="shared" si="13"/>
        <v>66875</v>
      </c>
      <c r="V63" s="11">
        <f t="shared" si="14"/>
        <v>185000</v>
      </c>
      <c r="W63" s="11">
        <f t="shared" si="15"/>
        <v>185000</v>
      </c>
      <c r="X63" s="9">
        <f>SUM(X35:X62)</f>
        <v>22</v>
      </c>
      <c r="Y63" s="9"/>
      <c r="Z63" s="13"/>
    </row>
    <row r="64" ht="20" customHeight="1" spans="1:26">
      <c r="A64" s="7" t="s">
        <v>71</v>
      </c>
      <c r="B64" s="7"/>
      <c r="C64" s="9">
        <f>C34+C63</f>
        <v>1103</v>
      </c>
      <c r="D64" s="9">
        <f t="shared" ref="D64:X64" si="18">D34+D63</f>
        <v>2</v>
      </c>
      <c r="E64" s="9">
        <f t="shared" si="18"/>
        <v>138</v>
      </c>
      <c r="F64" s="9">
        <f t="shared" si="18"/>
        <v>0</v>
      </c>
      <c r="G64" s="9">
        <f t="shared" si="18"/>
        <v>1</v>
      </c>
      <c r="H64" s="9">
        <f t="shared" si="18"/>
        <v>75</v>
      </c>
      <c r="I64" s="9">
        <f t="shared" si="18"/>
        <v>0</v>
      </c>
      <c r="J64" s="9">
        <f t="shared" si="18"/>
        <v>216</v>
      </c>
      <c r="K64" s="9"/>
      <c r="L64" s="11">
        <f>L34+L63</f>
        <v>131625</v>
      </c>
      <c r="M64" s="9">
        <f t="shared" si="18"/>
        <v>10</v>
      </c>
      <c r="N64" s="9">
        <f t="shared" si="18"/>
        <v>633</v>
      </c>
      <c r="O64" s="9">
        <f t="shared" si="18"/>
        <v>10</v>
      </c>
      <c r="P64" s="9">
        <f t="shared" si="18"/>
        <v>2</v>
      </c>
      <c r="Q64" s="9">
        <f t="shared" si="18"/>
        <v>226</v>
      </c>
      <c r="R64" s="9">
        <f t="shared" si="18"/>
        <v>6</v>
      </c>
      <c r="S64" s="9">
        <f t="shared" si="18"/>
        <v>887</v>
      </c>
      <c r="T64" s="9"/>
      <c r="U64" s="11">
        <f t="shared" si="18"/>
        <v>235125</v>
      </c>
      <c r="V64" s="11">
        <f t="shared" si="18"/>
        <v>366750</v>
      </c>
      <c r="W64" s="11">
        <f t="shared" si="18"/>
        <v>366750</v>
      </c>
      <c r="X64" s="9">
        <f t="shared" si="18"/>
        <v>46</v>
      </c>
      <c r="Y64" s="9"/>
      <c r="Z64" s="13"/>
    </row>
    <row r="65" ht="15" customHeight="1"/>
    <row r="66" ht="15" customHeight="1"/>
    <row r="67" ht="15" customHeight="1"/>
  </sheetData>
  <mergeCells count="13">
    <mergeCell ref="A1:Y1"/>
    <mergeCell ref="D3:L3"/>
    <mergeCell ref="M3:U3"/>
    <mergeCell ref="A34:B34"/>
    <mergeCell ref="A63:B63"/>
    <mergeCell ref="A64:B64"/>
    <mergeCell ref="A3:A4"/>
    <mergeCell ref="B3:B4"/>
    <mergeCell ref="C3:C4"/>
    <mergeCell ref="V3:V4"/>
    <mergeCell ref="W3:W4"/>
    <mergeCell ref="X3:X4"/>
    <mergeCell ref="Y3:Y4"/>
  </mergeCells>
  <printOptions horizontalCentered="1"/>
  <pageMargins left="0.472222222222222" right="0.472222222222222" top="0.984027777777778" bottom="0.984027777777778" header="0.5" footer="0.5"/>
  <pageSetup paperSize="9" scale="80" orientation="landscape" horizontalDpi="600"/>
  <headerFooter/>
  <ignoredErrors>
    <ignoredError sqref="J34 S34 S63:S64" formula="1"/>
    <ignoredError sqref="S35:S48 S49:S62" formula="1" emptyCellReference="1"/>
    <ignoredError sqref="J35 J55:J62 J41:J52 X34 X63 M63:R63 D63:I6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晓娟</cp:lastModifiedBy>
  <dcterms:created xsi:type="dcterms:W3CDTF">2019-06-28T03:48:00Z</dcterms:created>
  <cp:lastPrinted>2020-04-01T01:05:00Z</cp:lastPrinted>
  <dcterms:modified xsi:type="dcterms:W3CDTF">2021-11-08T03:43:45Z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29DB4688A4874382BF68ADE92CA9DF71</vt:lpwstr>
  </property>
</Properties>
</file>