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511"/>
  </bookViews>
  <sheets>
    <sheet name="资助统计表" sheetId="27" r:id="rId1"/>
  </sheets>
  <externalReferences>
    <externalReference r:id="rId2"/>
  </externalReferences>
  <definedNames>
    <definedName name="性别">[1]字典!$A$2:$A$3</definedName>
    <definedName name="_xlnm.Print_Titles" localSheetId="0">资助统计表!$1:$4</definedName>
  </definedNames>
  <calcPr calcId="144525"/>
</workbook>
</file>

<file path=xl/sharedStrings.xml><?xml version="1.0" encoding="utf-8"?>
<sst xmlns="http://schemas.openxmlformats.org/spreadsheetml/2006/main" count="87" uniqueCount="71">
  <si>
    <t>西吉县2021年春季学期义务教育阶段学校四类家庭经济困难学生生活补助资金分配表</t>
  </si>
  <si>
    <t>单位：西吉县教育体育局</t>
  </si>
  <si>
    <t>时间：2021年05月25日</t>
  </si>
  <si>
    <t>序号</t>
  </si>
  <si>
    <t>学校</t>
  </si>
  <si>
    <t>贫困生      总数    (人）</t>
  </si>
  <si>
    <t>寄宿贫困生</t>
  </si>
  <si>
    <t>非寄宿贫困生</t>
  </si>
  <si>
    <t>总计核算资金（元）</t>
  </si>
  <si>
    <t>学校结余       资金</t>
  </si>
  <si>
    <t>本次实际     拨付资金</t>
  </si>
  <si>
    <t>含县外（人）</t>
  </si>
  <si>
    <t>备注</t>
  </si>
  <si>
    <t>建档  立卡（人）</t>
  </si>
  <si>
    <t>农村  低保（人）</t>
  </si>
  <si>
    <t>残疾  学生（人）</t>
  </si>
  <si>
    <t>农村特困救助（人）</t>
  </si>
  <si>
    <t>寄宿小计（人）</t>
  </si>
  <si>
    <t>补助  标准（元）</t>
  </si>
  <si>
    <t>小计金额（元）</t>
  </si>
  <si>
    <t>非寄宿小计（人）</t>
  </si>
  <si>
    <t>补助标准(元）</t>
  </si>
  <si>
    <t>西吉县兴平中学</t>
  </si>
  <si>
    <t>西吉县三合中学</t>
  </si>
  <si>
    <t>西吉县马建乡九年一贯制学校</t>
  </si>
  <si>
    <t>西吉县白崖九年一贯制学校</t>
  </si>
  <si>
    <t>西吉县火石寨乡九年一贯制学校</t>
  </si>
  <si>
    <t>西吉县偏城乡下堡九年一贯制学校</t>
  </si>
  <si>
    <t>西吉县硝河乡九年一贯制学校</t>
  </si>
  <si>
    <t>西吉县玉桥九年一贯制学校</t>
  </si>
  <si>
    <t>西吉县红耀乡九年一贯制学校</t>
  </si>
  <si>
    <t>王民乡九年一贯制学校</t>
  </si>
  <si>
    <t>西吉县特殊教育学校</t>
  </si>
  <si>
    <t>西吉县第一小学</t>
  </si>
  <si>
    <t>西吉县第二小学</t>
  </si>
  <si>
    <t>西吉县第三小学</t>
  </si>
  <si>
    <t>西吉县第六小学</t>
  </si>
  <si>
    <t>西吉县回民小学</t>
  </si>
  <si>
    <t>西吉县吉强镇中心小学</t>
  </si>
  <si>
    <t>西吉县田坪乡中心小学</t>
  </si>
  <si>
    <t>西吉县兴平乡中心小学</t>
  </si>
  <si>
    <t>西吉县兴隆镇中心小学</t>
  </si>
  <si>
    <t>西吉县震湖乡中心小学</t>
  </si>
  <si>
    <t>西吉县平峰镇中心小学</t>
  </si>
  <si>
    <t>西吉县将台堡镇中心小学</t>
  </si>
  <si>
    <t>西吉县沙沟乡中心小学</t>
  </si>
  <si>
    <t>西吉县什字乡中心小学</t>
  </si>
  <si>
    <t>西吉县偏城乡中心小学</t>
  </si>
  <si>
    <t>西吉县西滩乡中心小学</t>
  </si>
  <si>
    <t>西吉县马莲乡中心小学</t>
  </si>
  <si>
    <t>西吉县新营乡中心小学</t>
  </si>
  <si>
    <t>小学合计</t>
  </si>
  <si>
    <t>西吉县回民中学</t>
  </si>
  <si>
    <t>西吉县实验中学</t>
  </si>
  <si>
    <t>西吉县第二中学</t>
  </si>
  <si>
    <t>西吉县第三中学</t>
  </si>
  <si>
    <t>西吉县第六中学</t>
  </si>
  <si>
    <t>西吉县第七中学</t>
  </si>
  <si>
    <t>西吉县吉强镇袁河中学</t>
  </si>
  <si>
    <t>西吉县新营中学</t>
  </si>
  <si>
    <t>西吉县马莲中学</t>
  </si>
  <si>
    <t>西吉县田坪中学</t>
  </si>
  <si>
    <t>西吉县偏城中学</t>
  </si>
  <si>
    <t>西吉县平峰中学</t>
  </si>
  <si>
    <t>西吉县将台中学</t>
  </si>
  <si>
    <t>西吉县沙沟中学</t>
  </si>
  <si>
    <t>西吉县兴隆中学</t>
  </si>
  <si>
    <t>西吉县震湖中学</t>
  </si>
  <si>
    <t>西吉县什字中学</t>
  </si>
  <si>
    <t>中学合计</t>
  </si>
  <si>
    <t>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</si>
</sst>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8"/>
      <color theme="1"/>
      <name val="宋体"/>
      <charset val="134"/>
      <scheme val="minor"/>
    </font>
    <font>
      <b/>
      <sz val="12"/>
      <color theme="1"/>
      <name val="宋体"/>
      <charset val="134"/>
      <scheme val="minor"/>
    </font>
    <font>
      <sz val="10"/>
      <color theme="1"/>
      <name val="宋体"/>
      <charset val="134"/>
      <scheme val="minor"/>
    </font>
    <font>
      <b/>
      <sz val="8"/>
      <name val="宋体"/>
      <charset val="134"/>
      <scheme val="minor"/>
    </font>
    <font>
      <b/>
      <sz val="8"/>
      <name val="宋体"/>
      <charset val="134"/>
    </font>
    <font>
      <b/>
      <sz val="11"/>
      <name val="宋体"/>
      <charset val="134"/>
      <scheme val="minor"/>
    </font>
    <font>
      <sz val="8"/>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2"/>
      <name val="宋体"/>
      <charset val="134"/>
    </font>
    <font>
      <sz val="11"/>
      <color rgb="FF000000"/>
      <name val="宋体"/>
      <charset val="134"/>
    </font>
    <font>
      <sz val="10"/>
      <name val="Arial"/>
      <charset val="134"/>
    </font>
    <font>
      <b/>
      <sz val="18"/>
      <color theme="3"/>
      <name val="宋体"/>
      <charset val="134"/>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000000"/>
      <name val="宋体"/>
      <charset val="134"/>
    </font>
    <font>
      <b/>
      <sz val="11"/>
      <color theme="1"/>
      <name val="宋体"/>
      <charset val="0"/>
      <scheme val="minor"/>
    </font>
    <font>
      <sz val="11"/>
      <color rgb="FFFA7D00"/>
      <name val="宋体"/>
      <charset val="0"/>
      <scheme val="minor"/>
    </font>
    <font>
      <sz val="11"/>
      <color indexed="8"/>
      <name val="宋体"/>
      <charset val="134"/>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000000"/>
      <name val="Tahoma"/>
      <charset val="134"/>
    </font>
    <font>
      <b/>
      <sz val="11"/>
      <color rgb="FFFFFFFF"/>
      <name val="宋体"/>
      <charset val="0"/>
      <scheme val="minor"/>
    </font>
    <font>
      <sz val="11"/>
      <name val="宋体"/>
      <charset val="134"/>
    </font>
    <font>
      <sz val="11"/>
      <color rgb="FF000000"/>
      <name val="等线"/>
      <charset val="134"/>
    </font>
    <font>
      <sz val="10"/>
      <name val="Arial"/>
      <charset val="0"/>
    </font>
    <font>
      <sz val="12"/>
      <color rgb="FF000000"/>
      <name val="宋体"/>
      <charset val="134"/>
    </font>
    <font>
      <sz val="9"/>
      <name val="宋体"/>
      <charset val="134"/>
    </font>
    <font>
      <sz val="11"/>
      <color rgb="FF000000"/>
      <name val="宋体"/>
      <charset val="1"/>
    </font>
  </fonts>
  <fills count="36">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FFCC"/>
        <bgColor indexed="64"/>
      </patternFill>
    </fill>
    <fill>
      <patternFill patternType="solid">
        <fgColor rgb="FFC0C0C0"/>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rgb="FF4F81BD"/>
      </top>
      <bottom style="double">
        <color rgb="FF4F81BD"/>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29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alignment vertical="center"/>
    </xf>
    <xf numFmtId="0" fontId="0" fillId="0" borderId="0">
      <alignment vertical="center"/>
    </xf>
    <xf numFmtId="0" fontId="10" fillId="5" borderId="0" applyNumberFormat="0" applyBorder="0" applyAlignment="0" applyProtection="0">
      <alignment vertical="center"/>
    </xf>
    <xf numFmtId="0" fontId="11" fillId="6" borderId="2" applyNumberFormat="0" applyAlignment="0" applyProtection="0">
      <alignment vertical="center"/>
    </xf>
    <xf numFmtId="0" fontId="14" fillId="0" borderId="0"/>
    <xf numFmtId="41" fontId="0" fillId="0" borderId="0" applyFont="0" applyFill="0" applyBorder="0" applyAlignment="0" applyProtection="0">
      <alignment vertical="center"/>
    </xf>
    <xf numFmtId="0" fontId="13" fillId="9" borderId="0"/>
    <xf numFmtId="0" fontId="13" fillId="9" borderId="0"/>
    <xf numFmtId="0" fontId="10" fillId="14" borderId="0" applyNumberFormat="0" applyBorder="0" applyAlignment="0" applyProtection="0">
      <alignment vertical="center"/>
    </xf>
    <xf numFmtId="0" fontId="18" fillId="13"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9" fontId="0" fillId="0" borderId="0" applyFont="0" applyFill="0" applyBorder="0" applyAlignment="0" applyProtection="0">
      <alignment vertical="center"/>
    </xf>
    <xf numFmtId="0" fontId="12" fillId="0" borderId="0">
      <protection locked="0"/>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0" borderId="0">
      <alignment vertical="center"/>
    </xf>
    <xf numFmtId="0" fontId="12" fillId="0" borderId="0">
      <alignment vertical="center"/>
    </xf>
    <xf numFmtId="0" fontId="14" fillId="0" borderId="0"/>
    <xf numFmtId="0" fontId="9" fillId="20" borderId="0" applyNumberFormat="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28" fillId="0" borderId="8" applyNumberFormat="0" applyFill="0" applyAlignment="0" applyProtection="0">
      <alignment vertical="center"/>
    </xf>
    <xf numFmtId="0" fontId="12" fillId="0" borderId="0"/>
    <xf numFmtId="0" fontId="27" fillId="0" borderId="9" applyNumberFormat="0" applyFill="0" applyAlignment="0" applyProtection="0">
      <alignment vertical="center"/>
    </xf>
    <xf numFmtId="0" fontId="13" fillId="9" borderId="0">
      <protection locked="0"/>
    </xf>
    <xf numFmtId="0" fontId="9" fillId="4" borderId="0" applyNumberFormat="0" applyBorder="0" applyAlignment="0" applyProtection="0">
      <alignment vertical="center"/>
    </xf>
    <xf numFmtId="0" fontId="13" fillId="0" borderId="0">
      <alignment vertical="center"/>
    </xf>
    <xf numFmtId="0" fontId="31" fillId="0" borderId="0">
      <alignment vertical="center"/>
    </xf>
    <xf numFmtId="0" fontId="17" fillId="12" borderId="4" applyNumberFormat="0" applyAlignment="0" applyProtection="0">
      <alignment vertical="center"/>
    </xf>
    <xf numFmtId="0" fontId="13" fillId="0" borderId="0">
      <alignment vertical="center"/>
    </xf>
    <xf numFmtId="0" fontId="9" fillId="10" borderId="0" applyNumberFormat="0" applyBorder="0" applyAlignment="0" applyProtection="0">
      <alignment vertical="center"/>
    </xf>
    <xf numFmtId="0" fontId="0" fillId="0" borderId="0">
      <alignment vertical="center"/>
    </xf>
    <xf numFmtId="0" fontId="12" fillId="0" borderId="0">
      <protection locked="0"/>
    </xf>
    <xf numFmtId="0" fontId="21" fillId="12" borderId="2" applyNumberFormat="0" applyAlignment="0" applyProtection="0">
      <alignment vertical="center"/>
    </xf>
    <xf numFmtId="0" fontId="32" fillId="24" borderId="10" applyNumberFormat="0" applyAlignment="0" applyProtection="0">
      <alignment vertical="center"/>
    </xf>
    <xf numFmtId="0" fontId="10" fillId="7" borderId="0" applyNumberFormat="0" applyBorder="0" applyAlignment="0" applyProtection="0">
      <alignment vertical="center"/>
    </xf>
    <xf numFmtId="0" fontId="9" fillId="11" borderId="0" applyNumberFormat="0" applyBorder="0" applyAlignment="0" applyProtection="0">
      <alignment vertical="center"/>
    </xf>
    <xf numFmtId="0" fontId="25" fillId="0" borderId="7" applyNumberFormat="0" applyFill="0" applyAlignment="0" applyProtection="0">
      <alignment vertical="center"/>
    </xf>
    <xf numFmtId="0" fontId="12" fillId="0" borderId="0">
      <protection locked="0"/>
    </xf>
    <xf numFmtId="0" fontId="24" fillId="0" borderId="6" applyNumberFormat="0" applyFill="0" applyAlignment="0" applyProtection="0">
      <alignment vertical="center"/>
    </xf>
    <xf numFmtId="0" fontId="8" fillId="3" borderId="0" applyNumberFormat="0" applyBorder="0" applyAlignment="0" applyProtection="0">
      <alignment vertical="center"/>
    </xf>
    <xf numFmtId="0" fontId="12" fillId="0" borderId="0">
      <alignment vertical="center"/>
    </xf>
    <xf numFmtId="0" fontId="20" fillId="17" borderId="0" applyNumberFormat="0" applyBorder="0" applyAlignment="0" applyProtection="0">
      <alignment vertical="center"/>
    </xf>
    <xf numFmtId="0" fontId="13" fillId="0" borderId="0">
      <alignment vertical="center"/>
    </xf>
    <xf numFmtId="0" fontId="10" fillId="18" borderId="0" applyNumberFormat="0" applyBorder="0" applyAlignment="0" applyProtection="0">
      <alignment vertical="center"/>
    </xf>
    <xf numFmtId="0" fontId="33" fillId="0" borderId="0">
      <alignment vertical="center"/>
    </xf>
    <xf numFmtId="0" fontId="9" fillId="23" borderId="0" applyNumberFormat="0" applyBorder="0" applyAlignment="0" applyProtection="0">
      <alignment vertical="center"/>
    </xf>
    <xf numFmtId="0" fontId="10" fillId="25" borderId="0" applyNumberFormat="0" applyBorder="0" applyAlignment="0" applyProtection="0">
      <alignment vertical="center"/>
    </xf>
    <xf numFmtId="0" fontId="10" fillId="21" borderId="0" applyNumberFormat="0" applyBorder="0" applyAlignment="0" applyProtection="0">
      <alignment vertical="center"/>
    </xf>
    <xf numFmtId="0" fontId="10" fillId="16" borderId="0" applyNumberFormat="0" applyBorder="0" applyAlignment="0" applyProtection="0">
      <alignment vertical="center"/>
    </xf>
    <xf numFmtId="0" fontId="12" fillId="0" borderId="0"/>
    <xf numFmtId="0" fontId="10" fillId="22" borderId="0" applyNumberFormat="0" applyBorder="0" applyAlignment="0" applyProtection="0">
      <alignment vertical="center"/>
    </xf>
    <xf numFmtId="0" fontId="9" fillId="19" borderId="0" applyNumberFormat="0" applyBorder="0" applyAlignment="0" applyProtection="0">
      <alignment vertical="center"/>
    </xf>
    <xf numFmtId="0" fontId="9" fillId="26" borderId="0" applyNumberFormat="0" applyBorder="0" applyAlignment="0" applyProtection="0">
      <alignment vertical="center"/>
    </xf>
    <xf numFmtId="0" fontId="10" fillId="27" borderId="0" applyNumberFormat="0" applyBorder="0" applyAlignment="0" applyProtection="0">
      <alignment vertical="center"/>
    </xf>
    <xf numFmtId="0" fontId="33" fillId="0" borderId="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0" borderId="0"/>
    <xf numFmtId="0" fontId="10" fillId="33" borderId="0" applyNumberFormat="0" applyBorder="0" applyAlignment="0" applyProtection="0">
      <alignment vertical="center"/>
    </xf>
    <xf numFmtId="0" fontId="9" fillId="34" borderId="0" applyNumberFormat="0" applyBorder="0" applyAlignment="0" applyProtection="0">
      <alignment vertical="center"/>
    </xf>
    <xf numFmtId="0" fontId="12" fillId="0" borderId="0"/>
    <xf numFmtId="0" fontId="34" fillId="0" borderId="0">
      <alignment vertical="center"/>
    </xf>
    <xf numFmtId="0" fontId="13" fillId="9" borderId="0"/>
    <xf numFmtId="0" fontId="12" fillId="0" borderId="0">
      <alignment vertical="center"/>
    </xf>
    <xf numFmtId="0" fontId="13" fillId="0" borderId="0">
      <alignment vertical="center"/>
    </xf>
    <xf numFmtId="0" fontId="36" fillId="0" borderId="0">
      <alignment vertical="center"/>
    </xf>
    <xf numFmtId="0" fontId="0" fillId="0" borderId="0">
      <alignment vertical="center"/>
    </xf>
    <xf numFmtId="0" fontId="12" fillId="0" borderId="0">
      <alignment vertical="center"/>
    </xf>
    <xf numFmtId="0" fontId="12" fillId="0" borderId="0"/>
    <xf numFmtId="0" fontId="13" fillId="0" borderId="0">
      <alignment vertical="center"/>
    </xf>
    <xf numFmtId="0" fontId="13" fillId="0" borderId="0">
      <alignment vertical="center"/>
    </xf>
    <xf numFmtId="0" fontId="36" fillId="0" borderId="0">
      <alignment vertical="center"/>
    </xf>
    <xf numFmtId="0" fontId="14" fillId="0" borderId="0"/>
    <xf numFmtId="0" fontId="12" fillId="0" borderId="0"/>
    <xf numFmtId="0" fontId="13" fillId="0" borderId="0">
      <protection locked="0"/>
    </xf>
    <xf numFmtId="0" fontId="13" fillId="0" borderId="0">
      <protection locked="0"/>
    </xf>
    <xf numFmtId="0" fontId="14" fillId="0" borderId="0"/>
    <xf numFmtId="0" fontId="13" fillId="0" borderId="0">
      <alignment vertical="center"/>
    </xf>
    <xf numFmtId="0" fontId="26" fillId="35" borderId="0"/>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36" fillId="0" borderId="0" applyBorder="0">
      <protection locked="0"/>
    </xf>
    <xf numFmtId="0" fontId="13" fillId="0" borderId="0">
      <alignment vertical="center"/>
    </xf>
    <xf numFmtId="43" fontId="12" fillId="0" borderId="0" applyFont="0" applyFill="0" applyBorder="0" applyAlignment="0" applyProtection="0"/>
    <xf numFmtId="0" fontId="12" fillId="0" borderId="0">
      <alignment vertical="center"/>
    </xf>
    <xf numFmtId="0" fontId="13" fillId="0" borderId="0">
      <alignment vertical="center"/>
    </xf>
    <xf numFmtId="0" fontId="33" fillId="0" borderId="0">
      <alignment vertical="center"/>
    </xf>
    <xf numFmtId="0" fontId="33" fillId="0" borderId="0">
      <alignment vertical="center"/>
    </xf>
    <xf numFmtId="0" fontId="12" fillId="0" borderId="0">
      <alignment vertical="center"/>
    </xf>
    <xf numFmtId="43" fontId="12" fillId="0" borderId="0" applyFont="0" applyFill="0" applyBorder="0" applyAlignment="0" applyProtection="0"/>
    <xf numFmtId="43" fontId="12" fillId="0" borderId="0" applyFont="0" applyFill="0" applyBorder="0" applyAlignment="0" applyProtection="0"/>
    <xf numFmtId="0" fontId="0" fillId="0" borderId="0">
      <alignment vertical="center"/>
    </xf>
    <xf numFmtId="0" fontId="0" fillId="0" borderId="0">
      <alignment vertical="center"/>
    </xf>
    <xf numFmtId="0" fontId="13" fillId="0" borderId="0"/>
    <xf numFmtId="0" fontId="12" fillId="0" borderId="0">
      <alignment vertical="center"/>
    </xf>
    <xf numFmtId="0" fontId="13" fillId="9" borderId="0"/>
    <xf numFmtId="0" fontId="13" fillId="9" borderId="0"/>
    <xf numFmtId="0" fontId="12" fillId="0" borderId="0">
      <alignment vertical="center"/>
    </xf>
    <xf numFmtId="0" fontId="13" fillId="0" borderId="0">
      <protection locked="0"/>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9" borderId="0"/>
    <xf numFmtId="0" fontId="12" fillId="0" borderId="0">
      <alignment vertical="center"/>
    </xf>
    <xf numFmtId="0" fontId="13" fillId="9" borderId="0"/>
    <xf numFmtId="0" fontId="13" fillId="9" borderId="0"/>
    <xf numFmtId="0" fontId="13" fillId="0" borderId="0">
      <alignment vertical="center"/>
    </xf>
    <xf numFmtId="0" fontId="12" fillId="0" borderId="0">
      <protection locked="0"/>
    </xf>
    <xf numFmtId="0" fontId="12" fillId="0" borderId="0"/>
    <xf numFmtId="0" fontId="13" fillId="0" borderId="0">
      <alignment vertical="center"/>
    </xf>
    <xf numFmtId="0" fontId="12" fillId="0" borderId="0"/>
    <xf numFmtId="0" fontId="13" fillId="0" borderId="0">
      <alignment vertical="center"/>
    </xf>
    <xf numFmtId="0" fontId="37" fillId="0" borderId="0">
      <alignment vertical="center"/>
    </xf>
    <xf numFmtId="0" fontId="13" fillId="0" borderId="0">
      <protection locked="0"/>
    </xf>
    <xf numFmtId="0" fontId="0" fillId="0" borderId="0">
      <alignment vertical="center"/>
    </xf>
    <xf numFmtId="0" fontId="35" fillId="0" borderId="0"/>
    <xf numFmtId="0" fontId="0" fillId="0" borderId="0">
      <alignment vertical="center"/>
    </xf>
    <xf numFmtId="0" fontId="14" fillId="0" borderId="0"/>
    <xf numFmtId="0" fontId="12" fillId="0" borderId="0">
      <alignment vertical="center"/>
    </xf>
    <xf numFmtId="0" fontId="0" fillId="0" borderId="0">
      <alignment vertical="center"/>
    </xf>
    <xf numFmtId="0" fontId="12" fillId="0" borderId="0"/>
    <xf numFmtId="0" fontId="0" fillId="0" borderId="0">
      <alignment vertical="center"/>
    </xf>
    <xf numFmtId="0" fontId="31" fillId="0" borderId="0">
      <alignment vertical="center"/>
    </xf>
    <xf numFmtId="0" fontId="13" fillId="0" borderId="0">
      <protection locked="0"/>
    </xf>
    <xf numFmtId="0" fontId="0" fillId="0" borderId="0">
      <alignment vertical="center"/>
    </xf>
    <xf numFmtId="0" fontId="13" fillId="9" borderId="0"/>
    <xf numFmtId="0" fontId="13" fillId="0" borderId="0">
      <alignment vertical="center"/>
    </xf>
    <xf numFmtId="0" fontId="13" fillId="0" borderId="0">
      <alignment vertical="center"/>
    </xf>
    <xf numFmtId="0" fontId="13" fillId="0" borderId="0">
      <alignment vertical="center"/>
    </xf>
    <xf numFmtId="43" fontId="12" fillId="0" borderId="0" applyFont="0" applyFill="0" applyBorder="0" applyAlignment="0" applyProtection="0"/>
    <xf numFmtId="0" fontId="13" fillId="0" borderId="0">
      <alignment vertical="center"/>
    </xf>
    <xf numFmtId="0" fontId="35" fillId="0" borderId="0"/>
    <xf numFmtId="0" fontId="36" fillId="0" borderId="0">
      <alignment vertical="center"/>
    </xf>
    <xf numFmtId="0" fontId="12" fillId="0" borderId="0"/>
    <xf numFmtId="0" fontId="13" fillId="9" borderId="0"/>
    <xf numFmtId="0" fontId="0" fillId="0" borderId="0">
      <alignment vertical="center"/>
    </xf>
    <xf numFmtId="0" fontId="0" fillId="0" borderId="0">
      <alignment vertical="center"/>
    </xf>
    <xf numFmtId="0" fontId="0" fillId="0" borderId="0">
      <alignment vertical="center"/>
    </xf>
    <xf numFmtId="0" fontId="12" fillId="0" borderId="0">
      <protection locked="0"/>
    </xf>
    <xf numFmtId="0" fontId="0" fillId="0" borderId="0">
      <alignment vertical="center"/>
    </xf>
    <xf numFmtId="0" fontId="13" fillId="0" borderId="0">
      <alignment vertical="center"/>
    </xf>
    <xf numFmtId="0" fontId="12" fillId="0" borderId="0"/>
    <xf numFmtId="0" fontId="12" fillId="0" borderId="0">
      <alignment vertical="center"/>
    </xf>
    <xf numFmtId="0" fontId="0" fillId="0" borderId="0">
      <alignment vertical="center"/>
    </xf>
    <xf numFmtId="0" fontId="12" fillId="0" borderId="0">
      <protection locked="0"/>
    </xf>
    <xf numFmtId="0" fontId="0" fillId="0" borderId="0">
      <alignment vertical="center"/>
    </xf>
    <xf numFmtId="0" fontId="12" fillId="0" borderId="0"/>
    <xf numFmtId="0" fontId="12" fillId="0" borderId="0">
      <protection locked="0"/>
    </xf>
    <xf numFmtId="0" fontId="12" fillId="0" borderId="0">
      <alignment vertical="center"/>
    </xf>
    <xf numFmtId="0" fontId="0" fillId="0" borderId="0">
      <alignment vertical="center"/>
    </xf>
    <xf numFmtId="0" fontId="34" fillId="0" borderId="0">
      <alignment vertical="center"/>
    </xf>
    <xf numFmtId="0" fontId="12" fillId="0" borderId="0"/>
    <xf numFmtId="0" fontId="35" fillId="0" borderId="0"/>
    <xf numFmtId="0" fontId="13" fillId="0" borderId="0">
      <protection locked="0"/>
    </xf>
    <xf numFmtId="0" fontId="13" fillId="0" borderId="0">
      <protection locked="0"/>
    </xf>
    <xf numFmtId="0" fontId="13" fillId="0" borderId="0">
      <alignment vertical="center"/>
    </xf>
    <xf numFmtId="0" fontId="13" fillId="0" borderId="0">
      <alignment vertical="center"/>
    </xf>
    <xf numFmtId="0" fontId="14" fillId="0" borderId="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protection locked="0"/>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4" fillId="0" borderId="0"/>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33" fillId="0" borderId="0">
      <alignment vertical="center"/>
    </xf>
    <xf numFmtId="0" fontId="12" fillId="0" borderId="0"/>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xf numFmtId="0" fontId="12" fillId="0" borderId="0">
      <alignment vertical="center"/>
    </xf>
    <xf numFmtId="0" fontId="13" fillId="0" borderId="0">
      <alignment vertical="center"/>
    </xf>
    <xf numFmtId="0" fontId="31" fillId="0" borderId="0">
      <alignment vertical="center"/>
    </xf>
    <xf numFmtId="0" fontId="12" fillId="0" borderId="0"/>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2" fillId="0" borderId="0"/>
    <xf numFmtId="0" fontId="13" fillId="0" borderId="0">
      <alignment vertical="center"/>
    </xf>
    <xf numFmtId="0" fontId="33" fillId="0" borderId="0">
      <alignment vertical="center"/>
    </xf>
    <xf numFmtId="0" fontId="12" fillId="0" borderId="0"/>
    <xf numFmtId="0" fontId="13" fillId="0" borderId="0">
      <alignment vertical="center"/>
    </xf>
    <xf numFmtId="0" fontId="13" fillId="0" borderId="0">
      <alignment vertical="center"/>
    </xf>
    <xf numFmtId="0" fontId="12" fillId="0" borderId="0"/>
    <xf numFmtId="43" fontId="12" fillId="0" borderId="0" applyFont="0" applyFill="0" applyBorder="0" applyAlignment="0" applyProtection="0"/>
    <xf numFmtId="43" fontId="12" fillId="0" borderId="0" applyFont="0" applyFill="0" applyBorder="0" applyAlignment="0" applyProtection="0"/>
    <xf numFmtId="0" fontId="12" fillId="0" borderId="0">
      <alignment vertical="center"/>
    </xf>
    <xf numFmtId="0" fontId="13" fillId="0" borderId="0">
      <alignment vertical="center"/>
    </xf>
    <xf numFmtId="0" fontId="35" fillId="0" borderId="0"/>
    <xf numFmtId="0" fontId="13" fillId="0" borderId="0">
      <alignment vertical="center"/>
    </xf>
    <xf numFmtId="0" fontId="13" fillId="0" borderId="0">
      <alignment vertical="center"/>
    </xf>
    <xf numFmtId="0" fontId="12" fillId="0" borderId="0"/>
    <xf numFmtId="0" fontId="12" fillId="0" borderId="0"/>
    <xf numFmtId="0" fontId="13" fillId="9" borderId="0"/>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33" fillId="0" borderId="0">
      <alignment vertical="center"/>
    </xf>
    <xf numFmtId="0" fontId="13" fillId="0" borderId="0">
      <alignment vertical="center"/>
    </xf>
    <xf numFmtId="0" fontId="13" fillId="0" borderId="0">
      <alignment vertical="center"/>
    </xf>
    <xf numFmtId="43" fontId="12" fillId="0" borderId="0" applyFont="0" applyFill="0" applyBorder="0" applyAlignment="0" applyProtection="0"/>
    <xf numFmtId="43" fontId="12" fillId="0" borderId="0" applyFont="0" applyFill="0" applyBorder="0" applyAlignment="0" applyProtection="0"/>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0" fillId="0" borderId="0">
      <alignment vertical="center"/>
    </xf>
    <xf numFmtId="0" fontId="12" fillId="0" borderId="0"/>
    <xf numFmtId="0" fontId="0" fillId="0" borderId="0">
      <alignment vertical="center"/>
    </xf>
    <xf numFmtId="0" fontId="13" fillId="9" borderId="0"/>
    <xf numFmtId="0" fontId="13" fillId="0" borderId="0">
      <alignment vertical="center"/>
    </xf>
    <xf numFmtId="0" fontId="37" fillId="0" borderId="0">
      <alignment vertical="center"/>
    </xf>
    <xf numFmtId="0" fontId="13" fillId="9" borderId="0"/>
    <xf numFmtId="0" fontId="13" fillId="9" borderId="0"/>
    <xf numFmtId="0" fontId="13" fillId="0" borderId="0">
      <alignment vertical="center"/>
    </xf>
    <xf numFmtId="43" fontId="12" fillId="0" borderId="0" applyFont="0" applyFill="0" applyBorder="0" applyAlignment="0" applyProtection="0"/>
    <xf numFmtId="0" fontId="12" fillId="0" borderId="0">
      <alignment vertical="center"/>
    </xf>
    <xf numFmtId="0" fontId="0" fillId="0" borderId="0">
      <alignment vertical="center"/>
    </xf>
    <xf numFmtId="0" fontId="13" fillId="0" borderId="0">
      <alignment vertical="center"/>
    </xf>
    <xf numFmtId="0" fontId="26" fillId="0" borderId="0"/>
    <xf numFmtId="0" fontId="12" fillId="0" borderId="0">
      <alignment vertical="center"/>
    </xf>
    <xf numFmtId="0" fontId="12" fillId="0" borderId="0"/>
    <xf numFmtId="0" fontId="38" fillId="0" borderId="0">
      <alignment vertical="center"/>
    </xf>
    <xf numFmtId="0" fontId="0" fillId="0" borderId="0">
      <alignment vertical="center"/>
    </xf>
    <xf numFmtId="0" fontId="13" fillId="9" borderId="0"/>
    <xf numFmtId="0" fontId="13" fillId="9" borderId="0" applyBorder="0"/>
    <xf numFmtId="0" fontId="13" fillId="0" borderId="0">
      <alignment vertical="center"/>
    </xf>
    <xf numFmtId="0" fontId="12" fillId="0" borderId="0">
      <alignment vertical="center"/>
    </xf>
    <xf numFmtId="43" fontId="12" fillId="0" borderId="0" applyFont="0" applyFill="0" applyBorder="0" applyAlignment="0" applyProtection="0"/>
    <xf numFmtId="0" fontId="13" fillId="0" borderId="0">
      <alignment vertical="center"/>
    </xf>
    <xf numFmtId="0" fontId="14" fillId="0" borderId="0"/>
    <xf numFmtId="0" fontId="13" fillId="9" borderId="0"/>
    <xf numFmtId="0" fontId="12" fillId="0" borderId="0">
      <alignment vertical="center"/>
    </xf>
    <xf numFmtId="0" fontId="12" fillId="0" borderId="0">
      <alignment vertical="center"/>
    </xf>
    <xf numFmtId="0" fontId="12" fillId="0" borderId="0"/>
    <xf numFmtId="0" fontId="36" fillId="0" borderId="0">
      <alignment vertical="center"/>
    </xf>
    <xf numFmtId="0" fontId="36" fillId="0" borderId="0">
      <alignment vertical="center"/>
    </xf>
    <xf numFmtId="0" fontId="12" fillId="0" borderId="0"/>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xf numFmtId="0" fontId="12" fillId="0" borderId="0"/>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xf numFmtId="0" fontId="12" fillId="0" borderId="0">
      <protection locked="0"/>
    </xf>
  </cellStyleXfs>
  <cellXfs count="1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center" vertical="center" wrapText="1"/>
    </xf>
    <xf numFmtId="0" fontId="1" fillId="0" borderId="0" xfId="0" applyFont="1">
      <alignment vertical="center"/>
    </xf>
    <xf numFmtId="0" fontId="7" fillId="0" borderId="1" xfId="0" applyFont="1" applyBorder="1" applyAlignment="1">
      <alignment horizontal="left" vertical="center"/>
    </xf>
  </cellXfs>
  <cellStyles count="297">
    <cellStyle name="常规" xfId="0" builtinId="0"/>
    <cellStyle name="货币[0]" xfId="1" builtinId="7"/>
    <cellStyle name="货币" xfId="2" builtinId="4"/>
    <cellStyle name="常规 39" xfId="3"/>
    <cellStyle name="常规 44" xfId="4"/>
    <cellStyle name="20% - 强调文字颜色 3" xfId="5" builtinId="38"/>
    <cellStyle name="输入" xfId="6" builtinId="20"/>
    <cellStyle name="常规 2 11" xfId="7"/>
    <cellStyle name="千位分隔[0]" xfId="8" builtinId="6"/>
    <cellStyle name="常规 2 26" xfId="9"/>
    <cellStyle name="常规 2 31" xfId="10"/>
    <cellStyle name="40% - 强调文字颜色 3" xfId="11" builtinId="39"/>
    <cellStyle name="差" xfId="12" builtinId="27"/>
    <cellStyle name="千位分隔" xfId="13" builtinId="3"/>
    <cellStyle name="60% - 强调文字颜色 3" xfId="14" builtinId="40"/>
    <cellStyle name="超链接" xfId="15" builtinId="8"/>
    <cellStyle name="汇总 2" xfId="16"/>
    <cellStyle name="百分比" xfId="17" builtinId="5"/>
    <cellStyle name="常规_Sheet1 2" xfId="18"/>
    <cellStyle name="已访问的超链接" xfId="19" builtinId="9"/>
    <cellStyle name="注释" xfId="20" builtinId="10"/>
    <cellStyle name="常规 6" xfId="21"/>
    <cellStyle name="常规_Sheet2 2 2" xfId="22"/>
    <cellStyle name="常规 7 21" xfId="23"/>
    <cellStyle name="60% - 强调文字颜色 2" xfId="24" builtinId="36"/>
    <cellStyle name="常规 4 12" xfId="25"/>
    <cellStyle name="标题 4" xfId="26" builtinId="19"/>
    <cellStyle name="警告文本" xfId="27" builtinId="11"/>
    <cellStyle name="标题" xfId="28" builtinId="15"/>
    <cellStyle name="常规 5 2" xfId="29"/>
    <cellStyle name="解释性文本" xfId="30" builtinId="53"/>
    <cellStyle name="标题 1" xfId="31" builtinId="16"/>
    <cellStyle name="标题 2" xfId="32" builtinId="17"/>
    <cellStyle name="0,0_x000d__x000a_NA_x000d__x000a_" xfId="33"/>
    <cellStyle name="标题 3" xfId="34" builtinId="18"/>
    <cellStyle name="常规Sheet1" xfId="35"/>
    <cellStyle name="60% - 强调文字颜色 1" xfId="36" builtinId="32"/>
    <cellStyle name="常规 90" xfId="37"/>
    <cellStyle name="常规 5 17" xfId="38"/>
    <cellStyle name="输出" xfId="39" builtinId="21"/>
    <cellStyle name="常规 85" xfId="40"/>
    <cellStyle name="60% - 强调文字颜色 4" xfId="41" builtinId="44"/>
    <cellStyle name="常规 31" xfId="42"/>
    <cellStyle name="常规 26" xfId="43"/>
    <cellStyle name="计算" xfId="44" builtinId="22"/>
    <cellStyle name="检查单元格" xfId="45" builtinId="23"/>
    <cellStyle name="20% - 强调文字颜色 6" xfId="46" builtinId="50"/>
    <cellStyle name="强调文字颜色 2" xfId="47" builtinId="33"/>
    <cellStyle name="链接单元格" xfId="48" builtinId="24"/>
    <cellStyle name="常规 15 8" xfId="49"/>
    <cellStyle name="汇总" xfId="50" builtinId="25"/>
    <cellStyle name="好" xfId="51" builtinId="26"/>
    <cellStyle name="常规 2 15 7" xfId="52"/>
    <cellStyle name="适中" xfId="53" builtinId="28"/>
    <cellStyle name="常规 8 2" xfId="54"/>
    <cellStyle name="20% - 强调文字颜色 5" xfId="55" builtinId="46"/>
    <cellStyle name="常规 37 4" xfId="56"/>
    <cellStyle name="强调文字颜色 1" xfId="57" builtinId="29"/>
    <cellStyle name="20% - 强调文字颜色 1" xfId="58" builtinId="30"/>
    <cellStyle name="40% - 强调文字颜色 1" xfId="59" builtinId="31"/>
    <cellStyle name="20% - 强调文字颜色 2" xfId="60" builtinId="34"/>
    <cellStyle name="常规 168 2 2 6" xfId="61"/>
    <cellStyle name="40% - 强调文字颜色 2" xfId="62" builtinId="35"/>
    <cellStyle name="强调文字颜色 3" xfId="63" builtinId="37"/>
    <cellStyle name="强调文字颜色 4" xfId="64" builtinId="41"/>
    <cellStyle name="20% - 强调文字颜色 4" xfId="65" builtinId="42"/>
    <cellStyle name="常规 31 3" xfId="66"/>
    <cellStyle name="40% - 强调文字颜色 4" xfId="67" builtinId="43"/>
    <cellStyle name="强调文字颜色 5" xfId="68" builtinId="45"/>
    <cellStyle name="40% - 强调文字颜色 5" xfId="69" builtinId="47"/>
    <cellStyle name="60% - 强调文字颜色 5" xfId="70" builtinId="48"/>
    <cellStyle name="强调文字颜色 6" xfId="71" builtinId="49"/>
    <cellStyle name="0,0&#13;&#10;NA&#13;&#10;" xfId="72"/>
    <cellStyle name="40% - 强调文字颜色 6" xfId="73" builtinId="51"/>
    <cellStyle name="60% - 强调文字颜色 6" xfId="74" builtinId="52"/>
    <cellStyle name="常规_报名处_3" xfId="75"/>
    <cellStyle name="常规 2 131" xfId="76"/>
    <cellStyle name="常规 2 13" xfId="77"/>
    <cellStyle name="常规_Sheet2" xfId="78"/>
    <cellStyle name="常规 10 2" xfId="79"/>
    <cellStyle name="常规 19" xfId="80"/>
    <cellStyle name="常规 24" xfId="81"/>
    <cellStyle name="常规 3 3 4" xfId="82"/>
    <cellStyle name="常规 2" xfId="83"/>
    <cellStyle name="常规 33西吉县2017年普通高中学生花名册（本县户籍）统计西吉县2017年普通高中学生花名册（本县户籍）" xfId="84"/>
    <cellStyle name="常规 2 57" xfId="85"/>
    <cellStyle name="常规 2 8" xfId="86"/>
    <cellStyle name="常规 4" xfId="87"/>
    <cellStyle name="常规_报名处_2" xfId="88"/>
    <cellStyle name="常规 18" xfId="89"/>
    <cellStyle name="常规 23" xfId="90"/>
    <cellStyle name="常规 3 3" xfId="91"/>
    <cellStyle name="常规 88" xfId="92"/>
    <cellStyle name="常规_转出学生花名册" xfId="93"/>
    <cellStyle name="常规 14" xfId="94"/>
    <cellStyle name="常规 2 15 2 3" xfId="95"/>
    <cellStyle name="常规 2 15 4" xfId="96"/>
    <cellStyle name="常规 150" xfId="97"/>
    <cellStyle name="常规 33 2" xfId="98"/>
    <cellStyle name="常规 2 15" xfId="99"/>
    <cellStyle name="常规 100" xfId="100"/>
    <cellStyle name="千位分隔 57" xfId="101"/>
    <cellStyle name="常规_Sheet2 2" xfId="102"/>
    <cellStyle name="常规 8 19" xfId="103"/>
    <cellStyle name="常规 48" xfId="104"/>
    <cellStyle name="常规 53" xfId="105"/>
    <cellStyle name="常规 2 14" xfId="106"/>
    <cellStyle name="千位分隔 47" xfId="107"/>
    <cellStyle name="千位分隔 52" xfId="108"/>
    <cellStyle name="常规 58 3" xfId="109"/>
    <cellStyle name="常规 2 2 2 2 2 2" xfId="110"/>
    <cellStyle name="常规 84" xfId="111"/>
    <cellStyle name="常规 79" xfId="112"/>
    <cellStyle name="常规 2 23" xfId="113"/>
    <cellStyle name="常规 2 18" xfId="114"/>
    <cellStyle name="常规 2 3 4 2" xfId="115"/>
    <cellStyle name="常规 4 38" xfId="116"/>
    <cellStyle name="常规 2 5" xfId="117"/>
    <cellStyle name="常规 2 54" xfId="118"/>
    <cellStyle name="常规 45" xfId="119"/>
    <cellStyle name="常规 50" xfId="120"/>
    <cellStyle name="常规 97" xfId="121"/>
    <cellStyle name="常规 2 22" xfId="122"/>
    <cellStyle name="常规 2 17" xfId="123"/>
    <cellStyle name="常规 2 30" xfId="124"/>
    <cellStyle name="常规 2 25" xfId="125"/>
    <cellStyle name="常规 3 4 2" xfId="126"/>
    <cellStyle name="常规 15 5" xfId="127"/>
    <cellStyle name="0,0&#13;&#10;NA&#13;&#10; 2" xfId="128"/>
    <cellStyle name="常规 2 131 2" xfId="129"/>
    <cellStyle name="常规 2 3" xfId="130"/>
    <cellStyle name="常规 2 52" xfId="131"/>
    <cellStyle name="常规_Sheet1 3" xfId="132"/>
    <cellStyle name="常规_海原县2017年各学校残疾儿童少年信息登记册" xfId="133"/>
    <cellStyle name="常规 57 2" xfId="134"/>
    <cellStyle name="常规 28" xfId="135"/>
    <cellStyle name="常规 33" xfId="136"/>
    <cellStyle name="常规 9 3" xfId="137"/>
    <cellStyle name="常规 9" xfId="138"/>
    <cellStyle name="常规 5" xfId="139"/>
    <cellStyle name="常规_报名处" xfId="140"/>
    <cellStyle name="常规 11" xfId="141"/>
    <cellStyle name="常规 16 3" xfId="142"/>
    <cellStyle name="常规 21" xfId="143"/>
    <cellStyle name="常规 16" xfId="144"/>
    <cellStyle name="常规 2 29" xfId="145"/>
    <cellStyle name="常规 2 34" xfId="146"/>
    <cellStyle name="常规 8 2 3" xfId="147"/>
    <cellStyle name="常规 10 10 5 15 2 4" xfId="148"/>
    <cellStyle name="千位分隔 51" xfId="149"/>
    <cellStyle name="常规 3 9" xfId="150"/>
    <cellStyle name="常规 15" xfId="151"/>
    <cellStyle name="常规 20" xfId="152"/>
    <cellStyle name="0,0_x000d__x000a_NA_x000d__x000a_ 2 2" xfId="153"/>
    <cellStyle name="常规 75" xfId="154"/>
    <cellStyle name="常规 57 3" xfId="155"/>
    <cellStyle name="常规 34" xfId="156"/>
    <cellStyle name="常规 29" xfId="157"/>
    <cellStyle name="常规 36" xfId="158"/>
    <cellStyle name="常规 41" xfId="159"/>
    <cellStyle name="常规 8 12" xfId="160"/>
    <cellStyle name="常规 69" xfId="161"/>
    <cellStyle name="常规 2 2 2 2" xfId="162"/>
    <cellStyle name="常规 40" xfId="163"/>
    <cellStyle name="常规 35" xfId="164"/>
    <cellStyle name="常规 11 2 2" xfId="165"/>
    <cellStyle name="常规 82" xfId="166"/>
    <cellStyle name="常规_五年级4班_8" xfId="167"/>
    <cellStyle name="常规 2 15 2" xfId="168"/>
    <cellStyle name="常规 58 2" xfId="169"/>
    <cellStyle name="常规 78" xfId="170"/>
    <cellStyle name="常规 83" xfId="171"/>
    <cellStyle name="常规 42" xfId="172"/>
    <cellStyle name="常规 37" xfId="173"/>
    <cellStyle name="常规 2 2 2" xfId="174"/>
    <cellStyle name="常规 2 2" xfId="175"/>
    <cellStyle name="常规 2 46" xfId="176"/>
    <cellStyle name="常规 10 3" xfId="177"/>
    <cellStyle name="常规 2 3 2" xfId="178"/>
    <cellStyle name="常规 87" xfId="179"/>
    <cellStyle name="常规 2 53" xfId="180"/>
    <cellStyle name="常规 2 48" xfId="181"/>
    <cellStyle name="常规 2 4" xfId="182"/>
    <cellStyle name="常规 6 31" xfId="183"/>
    <cellStyle name="常规 30" xfId="184"/>
    <cellStyle name="常规 25" xfId="185"/>
    <cellStyle name="常规 68 2" xfId="186"/>
    <cellStyle name="常规 8" xfId="187"/>
    <cellStyle name="常规 43 3" xfId="188"/>
    <cellStyle name="常规_西吉县在校学生花名册" xfId="189"/>
    <cellStyle name="常规 10 2 2" xfId="190"/>
    <cellStyle name="常规 2 56" xfId="191"/>
    <cellStyle name="常规 3" xfId="192"/>
    <cellStyle name="常规 32 3" xfId="193"/>
    <cellStyle name="常规 2 2 3" xfId="194"/>
    <cellStyle name="常规 43" xfId="195"/>
    <cellStyle name="常规 2 2 2 2 5" xfId="196"/>
    <cellStyle name="常规 27" xfId="197"/>
    <cellStyle name="常规 32" xfId="198"/>
    <cellStyle name="常规 2 15 3" xfId="199"/>
    <cellStyle name="常规 46" xfId="200"/>
    <cellStyle name="常规 51" xfId="201"/>
    <cellStyle name="常规 10 2 10" xfId="202"/>
    <cellStyle name="常规 2 6" xfId="203"/>
    <cellStyle name="常规 10 10 5 15 2 5" xfId="204"/>
    <cellStyle name="常规 8 6" xfId="205"/>
    <cellStyle name="常规 55" xfId="206"/>
    <cellStyle name="常规 104 2" xfId="207"/>
    <cellStyle name="常规 2 38" xfId="208"/>
    <cellStyle name="常规 2 43" xfId="209"/>
    <cellStyle name="常规_西吉县中小学学生实名制信息花名册           " xfId="210"/>
    <cellStyle name="常规 2 45" xfId="211"/>
    <cellStyle name="常规 2 50" xfId="212"/>
    <cellStyle name="常规 10 10 5 15 2" xfId="213"/>
    <cellStyle name="常规 62" xfId="214"/>
    <cellStyle name="常规 57" xfId="215"/>
    <cellStyle name="常规 56" xfId="216"/>
    <cellStyle name="常规 61" xfId="217"/>
    <cellStyle name="常规 2 39" xfId="218"/>
    <cellStyle name="常规 2 44" xfId="219"/>
    <cellStyle name="0,0_x000d__x000a_NA_x000d__x000a_ 2" xfId="220"/>
    <cellStyle name="千位分隔 48" xfId="221"/>
    <cellStyle name="千位分隔 53" xfId="222"/>
    <cellStyle name="常规 2 15 9" xfId="223"/>
    <cellStyle name="常规 10 10 5 15 2 4 4" xfId="224"/>
    <cellStyle name="常规 3 5" xfId="225"/>
    <cellStyle name="常规 12" xfId="226"/>
    <cellStyle name="常规海原县2017年各学校残疾儿童少年信息登记册" xfId="227"/>
    <cellStyle name="常规 2 3 11 2" xfId="228"/>
    <cellStyle name="常规_Sheet1" xfId="229"/>
    <cellStyle name="常规 2 12" xfId="230"/>
    <cellStyle name="常规 101" xfId="231"/>
    <cellStyle name="常规 3 2" xfId="232"/>
    <cellStyle name="常规 2 15 6" xfId="233"/>
    <cellStyle name="常规 2 36" xfId="234"/>
    <cellStyle name="常规 2 41" xfId="235"/>
    <cellStyle name="常规 34 3" xfId="236"/>
    <cellStyle name="常规 2 35" xfId="237"/>
    <cellStyle name="常规 2 40" xfId="238"/>
    <cellStyle name="千位分隔 54" xfId="239"/>
    <cellStyle name="千位分隔 49" xfId="240"/>
    <cellStyle name="常规 2 3 4" xfId="241"/>
    <cellStyle name="常规_Sheet1_18" xfId="242"/>
    <cellStyle name="常规_报名处_1" xfId="243"/>
    <cellStyle name="常规 22" xfId="244"/>
    <cellStyle name="常规 17" xfId="245"/>
    <cellStyle name="常规 47" xfId="246"/>
    <cellStyle name="常规 52" xfId="247"/>
    <cellStyle name="常规 13" xfId="248"/>
    <cellStyle name="常规 2 28" xfId="249"/>
    <cellStyle name="常规 33 3" xfId="250"/>
    <cellStyle name="常规_Sheet1 2 2" xfId="251"/>
    <cellStyle name="常规 2 16" xfId="252"/>
    <cellStyle name="常规 2 24" xfId="253"/>
    <cellStyle name="常规 33 6" xfId="254"/>
    <cellStyle name="千位分隔 50" xfId="255"/>
    <cellStyle name="常规 59" xfId="256"/>
    <cellStyle name="常规 7" xfId="257"/>
    <cellStyle name="常规 4 2" xfId="258"/>
    <cellStyle name="常规_Sheet1 4" xfId="259"/>
    <cellStyle name="常规 72" xfId="260"/>
    <cellStyle name="常规 67" xfId="261"/>
    <cellStyle name="常规 123 6" xfId="262"/>
    <cellStyle name="常规 10" xfId="263"/>
    <cellStyle name="常规 2 9" xfId="264"/>
    <cellStyle name="常规 11 2" xfId="265"/>
    <cellStyle name="常规 157 3" xfId="266"/>
    <cellStyle name="常规 103" xfId="267"/>
    <cellStyle name="千位分隔 55" xfId="268"/>
    <cellStyle name="常规 3 4" xfId="269"/>
    <cellStyle name="常规 7 2" xfId="270"/>
    <cellStyle name="常规 2 10" xfId="271"/>
    <cellStyle name="常规_学生报名册" xfId="272"/>
    <cellStyle name="常规 70" xfId="273"/>
    <cellStyle name="常规 65" xfId="274"/>
    <cellStyle name="常规 66" xfId="275"/>
    <cellStyle name="常规 71" xfId="276"/>
    <cellStyle name="常规_Sheet1_10" xfId="277"/>
    <cellStyle name="常规 58" xfId="278"/>
    <cellStyle name="常规 6 2" xfId="279"/>
    <cellStyle name="常规 10 4 2" xfId="280"/>
    <cellStyle name="常规 65 3" xfId="281"/>
    <cellStyle name="常规 59 2" xfId="282"/>
    <cellStyle name="常规 64 2" xfId="283"/>
    <cellStyle name="常规 2 6 3" xfId="284"/>
    <cellStyle name="常规 68" xfId="285"/>
    <cellStyle name="常规 75 2" xfId="286"/>
    <cellStyle name="常规 56 4" xfId="287"/>
    <cellStyle name="常规 66 3" xfId="288"/>
    <cellStyle name="常规 55 2" xfId="289"/>
    <cellStyle name="常规 59 3" xfId="290"/>
    <cellStyle name="常规 5 6" xfId="291"/>
    <cellStyle name="常规 5 3" xfId="292"/>
    <cellStyle name="常规 55 4" xfId="293"/>
    <cellStyle name="常规 2 8 2" xfId="294"/>
    <cellStyle name="常规 59 4" xfId="295"/>
    <cellStyle name="常规_签名册" xfId="296"/>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28023;&#36164;&#26009;\2018-2019&#31532;&#19968;&#23398;&#26399;\&#23398;&#29983;&#25945;&#24072;&#20449;&#24687;\&#26446;&#28023;%20%20%20%20%20&#23567;&#23398;&#26032;&#29983;&#27880;&#20876;&#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字典"/>
      <sheetName val="学生基础信息"/>
      <sheetName val="错误信息"/>
      <sheetName val="说明"/>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8"/>
  <sheetViews>
    <sheetView tabSelected="1" workbookViewId="0">
      <pane ySplit="4" topLeftCell="A5" activePane="bottomLeft" state="frozen"/>
      <selection/>
      <selection pane="bottomLeft" activeCell="S3" sqref="S3:S4"/>
    </sheetView>
  </sheetViews>
  <sheetFormatPr defaultColWidth="9" defaultRowHeight="13.5"/>
  <cols>
    <col min="1" max="1" width="4.25" customWidth="1"/>
    <col min="2" max="2" width="23" customWidth="1"/>
    <col min="3" max="3" width="7.5" customWidth="1"/>
    <col min="4" max="4" width="5.625" customWidth="1"/>
    <col min="5" max="5" width="5" customWidth="1"/>
    <col min="6" max="6" width="5.25" customWidth="1"/>
    <col min="7" max="7" width="4.75" customWidth="1"/>
    <col min="8" max="8" width="6.375" customWidth="1"/>
    <col min="9" max="9" width="5" customWidth="1"/>
    <col min="10" max="10" width="10.75" customWidth="1"/>
    <col min="11" max="11" width="5.875" customWidth="1"/>
    <col min="12" max="12" width="5.75" customWidth="1"/>
    <col min="13" max="14" width="4.875" customWidth="1"/>
    <col min="15" max="15" width="6.125" customWidth="1"/>
    <col min="16" max="16" width="5.5" customWidth="1"/>
    <col min="17" max="17" width="10.625" customWidth="1"/>
    <col min="18" max="18" width="12" customWidth="1"/>
    <col min="19" max="19" width="9.875" customWidth="1"/>
    <col min="20" max="20" width="10.5" customWidth="1"/>
    <col min="21" max="21" width="5.5" customWidth="1"/>
    <col min="22" max="22" width="7" customWidth="1"/>
  </cols>
  <sheetData>
    <row r="1" ht="30" customHeight="1" spans="1:22">
      <c r="A1" s="2" t="s">
        <v>0</v>
      </c>
      <c r="B1" s="2"/>
      <c r="C1" s="2"/>
      <c r="D1" s="2"/>
      <c r="E1" s="2"/>
      <c r="F1" s="2"/>
      <c r="G1" s="2"/>
      <c r="H1" s="2"/>
      <c r="I1" s="2"/>
      <c r="J1" s="2"/>
      <c r="K1" s="2"/>
      <c r="L1" s="2"/>
      <c r="M1" s="2"/>
      <c r="N1" s="2"/>
      <c r="O1" s="2"/>
      <c r="P1" s="2"/>
      <c r="Q1" s="2"/>
      <c r="R1" s="2"/>
      <c r="S1" s="2"/>
      <c r="T1" s="2"/>
      <c r="U1" s="2"/>
      <c r="V1" s="2"/>
    </row>
    <row r="2" ht="19" customHeight="1" spans="1:20">
      <c r="A2" s="3" t="s">
        <v>1</v>
      </c>
      <c r="B2" s="3"/>
      <c r="C2" s="3"/>
      <c r="D2" s="3"/>
      <c r="E2" s="3"/>
      <c r="F2" s="3"/>
      <c r="G2" s="3"/>
      <c r="H2" s="3"/>
      <c r="I2" s="3"/>
      <c r="J2" s="3"/>
      <c r="K2" s="3"/>
      <c r="L2" s="3"/>
      <c r="M2" s="3"/>
      <c r="N2" s="3"/>
      <c r="O2" s="3"/>
      <c r="P2" s="3"/>
      <c r="Q2" s="3"/>
      <c r="R2" s="3" t="s">
        <v>2</v>
      </c>
      <c r="S2" s="3"/>
      <c r="T2" s="3"/>
    </row>
    <row r="3" s="1" customFormat="1" ht="15" customHeight="1" spans="1:22">
      <c r="A3" s="4" t="s">
        <v>3</v>
      </c>
      <c r="B3" s="4" t="s">
        <v>4</v>
      </c>
      <c r="C3" s="4" t="s">
        <v>5</v>
      </c>
      <c r="D3" s="4" t="s">
        <v>6</v>
      </c>
      <c r="E3" s="4"/>
      <c r="F3" s="4"/>
      <c r="G3" s="4"/>
      <c r="H3" s="4"/>
      <c r="I3" s="4"/>
      <c r="J3" s="4"/>
      <c r="K3" s="4" t="s">
        <v>7</v>
      </c>
      <c r="L3" s="4"/>
      <c r="M3" s="4"/>
      <c r="N3" s="4"/>
      <c r="O3" s="4"/>
      <c r="P3" s="4"/>
      <c r="Q3" s="4"/>
      <c r="R3" s="4" t="s">
        <v>8</v>
      </c>
      <c r="S3" s="12" t="s">
        <v>9</v>
      </c>
      <c r="T3" s="4" t="s">
        <v>10</v>
      </c>
      <c r="U3" s="4" t="s">
        <v>11</v>
      </c>
      <c r="V3" s="4" t="s">
        <v>12</v>
      </c>
    </row>
    <row r="4" s="1" customFormat="1" ht="31.5" spans="1:22">
      <c r="A4" s="4"/>
      <c r="B4" s="4"/>
      <c r="C4" s="4"/>
      <c r="D4" s="4" t="s">
        <v>13</v>
      </c>
      <c r="E4" s="4" t="s">
        <v>14</v>
      </c>
      <c r="F4" s="4" t="s">
        <v>15</v>
      </c>
      <c r="G4" s="4" t="s">
        <v>16</v>
      </c>
      <c r="H4" s="4" t="s">
        <v>17</v>
      </c>
      <c r="I4" s="4" t="s">
        <v>18</v>
      </c>
      <c r="J4" s="4" t="s">
        <v>19</v>
      </c>
      <c r="K4" s="4" t="s">
        <v>13</v>
      </c>
      <c r="L4" s="4" t="s">
        <v>14</v>
      </c>
      <c r="M4" s="4" t="s">
        <v>15</v>
      </c>
      <c r="N4" s="4" t="s">
        <v>16</v>
      </c>
      <c r="O4" s="4" t="s">
        <v>20</v>
      </c>
      <c r="P4" s="4" t="s">
        <v>21</v>
      </c>
      <c r="Q4" s="4" t="s">
        <v>19</v>
      </c>
      <c r="R4" s="4"/>
      <c r="S4" s="12"/>
      <c r="T4" s="4"/>
      <c r="U4" s="4"/>
      <c r="V4" s="4"/>
    </row>
    <row r="5" ht="15" customHeight="1" spans="1:23">
      <c r="A5" s="5">
        <v>1</v>
      </c>
      <c r="B5" s="6" t="s">
        <v>22</v>
      </c>
      <c r="C5" s="7">
        <f>H5+O5</f>
        <v>82</v>
      </c>
      <c r="D5" s="7">
        <v>54</v>
      </c>
      <c r="E5" s="7">
        <v>11</v>
      </c>
      <c r="F5" s="7">
        <v>0</v>
      </c>
      <c r="G5" s="7">
        <v>1</v>
      </c>
      <c r="H5" s="7">
        <f>D5+E5+F5+G5</f>
        <v>66</v>
      </c>
      <c r="I5" s="7">
        <v>500</v>
      </c>
      <c r="J5" s="7">
        <f t="shared" ref="J5:J11" si="0">H5*I5</f>
        <v>33000</v>
      </c>
      <c r="K5" s="7">
        <v>10</v>
      </c>
      <c r="L5" s="7">
        <v>5</v>
      </c>
      <c r="M5" s="7">
        <v>1</v>
      </c>
      <c r="N5" s="7">
        <v>0</v>
      </c>
      <c r="O5" s="7">
        <f t="shared" ref="O5:O11" si="1">K5+L5+M5+N5</f>
        <v>16</v>
      </c>
      <c r="P5" s="7">
        <v>250</v>
      </c>
      <c r="Q5" s="7">
        <f t="shared" ref="Q5:Q11" si="2">O5*P5</f>
        <v>4000</v>
      </c>
      <c r="R5" s="7">
        <f t="shared" ref="R5:R11" si="3">J5+Q5</f>
        <v>37000</v>
      </c>
      <c r="S5" s="7">
        <v>0</v>
      </c>
      <c r="T5" s="7">
        <f t="shared" ref="T5:T11" si="4">R5-S5</f>
        <v>37000</v>
      </c>
      <c r="U5" s="7">
        <v>2</v>
      </c>
      <c r="V5" s="7"/>
      <c r="W5" s="13"/>
    </row>
    <row r="6" ht="15" customHeight="1" spans="1:23">
      <c r="A6" s="5">
        <v>2</v>
      </c>
      <c r="B6" s="6" t="s">
        <v>23</v>
      </c>
      <c r="C6" s="7">
        <f t="shared" ref="C6:C33" si="5">H6+O6</f>
        <v>15</v>
      </c>
      <c r="D6" s="7">
        <v>14</v>
      </c>
      <c r="E6" s="7">
        <v>1</v>
      </c>
      <c r="F6" s="7">
        <v>0</v>
      </c>
      <c r="G6" s="7">
        <v>0</v>
      </c>
      <c r="H6" s="7">
        <f t="shared" ref="H6:H33" si="6">D6+E6+F6+G6</f>
        <v>15</v>
      </c>
      <c r="I6" s="7">
        <v>500</v>
      </c>
      <c r="J6" s="7">
        <f t="shared" si="0"/>
        <v>7500</v>
      </c>
      <c r="K6" s="7">
        <v>0</v>
      </c>
      <c r="L6" s="7">
        <v>0</v>
      </c>
      <c r="M6" s="7">
        <v>0</v>
      </c>
      <c r="N6" s="7">
        <v>0</v>
      </c>
      <c r="O6" s="7">
        <f t="shared" si="1"/>
        <v>0</v>
      </c>
      <c r="P6" s="7">
        <v>250</v>
      </c>
      <c r="Q6" s="7">
        <f t="shared" si="2"/>
        <v>0</v>
      </c>
      <c r="R6" s="7">
        <f t="shared" si="3"/>
        <v>7500</v>
      </c>
      <c r="S6" s="7">
        <v>0</v>
      </c>
      <c r="T6" s="7">
        <f t="shared" si="4"/>
        <v>7500</v>
      </c>
      <c r="U6" s="7">
        <v>0</v>
      </c>
      <c r="V6" s="7"/>
      <c r="W6" s="13"/>
    </row>
    <row r="7" ht="15" customHeight="1" spans="1:23">
      <c r="A7" s="5">
        <v>3</v>
      </c>
      <c r="B7" s="6" t="s">
        <v>24</v>
      </c>
      <c r="C7" s="7">
        <f t="shared" si="5"/>
        <v>381</v>
      </c>
      <c r="D7" s="7">
        <v>49</v>
      </c>
      <c r="E7" s="7">
        <v>12</v>
      </c>
      <c r="F7" s="7">
        <v>0</v>
      </c>
      <c r="G7" s="7">
        <v>0</v>
      </c>
      <c r="H7" s="7">
        <f t="shared" si="6"/>
        <v>61</v>
      </c>
      <c r="I7" s="7">
        <v>500</v>
      </c>
      <c r="J7" s="7">
        <f t="shared" si="0"/>
        <v>30500</v>
      </c>
      <c r="K7" s="7">
        <v>245</v>
      </c>
      <c r="L7" s="7">
        <v>68</v>
      </c>
      <c r="M7" s="7">
        <v>7</v>
      </c>
      <c r="N7" s="7">
        <v>0</v>
      </c>
      <c r="O7" s="7">
        <f t="shared" si="1"/>
        <v>320</v>
      </c>
      <c r="P7" s="7">
        <v>250</v>
      </c>
      <c r="Q7" s="7">
        <f t="shared" si="2"/>
        <v>80000</v>
      </c>
      <c r="R7" s="7">
        <f t="shared" si="3"/>
        <v>110500</v>
      </c>
      <c r="S7" s="7">
        <v>0</v>
      </c>
      <c r="T7" s="7">
        <f t="shared" si="4"/>
        <v>110500</v>
      </c>
      <c r="U7" s="7">
        <v>8</v>
      </c>
      <c r="V7" s="7"/>
      <c r="W7" s="13"/>
    </row>
    <row r="8" ht="15" customHeight="1" spans="1:23">
      <c r="A8" s="5">
        <v>4</v>
      </c>
      <c r="B8" s="6" t="s">
        <v>25</v>
      </c>
      <c r="C8" s="7">
        <f t="shared" si="5"/>
        <v>318</v>
      </c>
      <c r="D8" s="7">
        <v>71</v>
      </c>
      <c r="E8" s="7">
        <v>8</v>
      </c>
      <c r="F8" s="7">
        <v>0</v>
      </c>
      <c r="G8" s="7">
        <v>1</v>
      </c>
      <c r="H8" s="7">
        <f t="shared" si="6"/>
        <v>80</v>
      </c>
      <c r="I8" s="7">
        <v>500</v>
      </c>
      <c r="J8" s="7">
        <f t="shared" si="0"/>
        <v>40000</v>
      </c>
      <c r="K8" s="7">
        <v>206</v>
      </c>
      <c r="L8" s="7">
        <v>31</v>
      </c>
      <c r="M8" s="7">
        <v>0</v>
      </c>
      <c r="N8" s="7">
        <v>1</v>
      </c>
      <c r="O8" s="7">
        <f t="shared" si="1"/>
        <v>238</v>
      </c>
      <c r="P8" s="7">
        <v>250</v>
      </c>
      <c r="Q8" s="7">
        <f t="shared" si="2"/>
        <v>59500</v>
      </c>
      <c r="R8" s="7">
        <f t="shared" si="3"/>
        <v>99500</v>
      </c>
      <c r="S8" s="7">
        <v>0</v>
      </c>
      <c r="T8" s="7">
        <f t="shared" si="4"/>
        <v>99500</v>
      </c>
      <c r="U8" s="7">
        <v>3</v>
      </c>
      <c r="V8" s="7"/>
      <c r="W8" s="13"/>
    </row>
    <row r="9" ht="15" customHeight="1" spans="1:23">
      <c r="A9" s="5">
        <v>5</v>
      </c>
      <c r="B9" s="6" t="s">
        <v>26</v>
      </c>
      <c r="C9" s="7">
        <f t="shared" si="5"/>
        <v>365</v>
      </c>
      <c r="D9" s="7">
        <v>0</v>
      </c>
      <c r="E9" s="7">
        <v>0</v>
      </c>
      <c r="F9" s="7">
        <v>0</v>
      </c>
      <c r="G9" s="7">
        <v>0</v>
      </c>
      <c r="H9" s="7">
        <f t="shared" si="6"/>
        <v>0</v>
      </c>
      <c r="I9" s="7">
        <v>500</v>
      </c>
      <c r="J9" s="7">
        <f t="shared" si="0"/>
        <v>0</v>
      </c>
      <c r="K9" s="7">
        <v>275</v>
      </c>
      <c r="L9" s="7">
        <v>88</v>
      </c>
      <c r="M9" s="7">
        <v>0</v>
      </c>
      <c r="N9" s="7">
        <v>2</v>
      </c>
      <c r="O9" s="7">
        <f t="shared" si="1"/>
        <v>365</v>
      </c>
      <c r="P9" s="7">
        <v>250</v>
      </c>
      <c r="Q9" s="7">
        <f t="shared" si="2"/>
        <v>91250</v>
      </c>
      <c r="R9" s="7">
        <f t="shared" si="3"/>
        <v>91250</v>
      </c>
      <c r="S9" s="7">
        <v>0</v>
      </c>
      <c r="T9" s="7">
        <f t="shared" si="4"/>
        <v>91250</v>
      </c>
      <c r="U9" s="7">
        <v>0</v>
      </c>
      <c r="V9" s="7"/>
      <c r="W9" s="13"/>
    </row>
    <row r="10" ht="15" customHeight="1" spans="1:23">
      <c r="A10" s="5">
        <v>6</v>
      </c>
      <c r="B10" s="6" t="s">
        <v>27</v>
      </c>
      <c r="C10" s="7">
        <f t="shared" si="5"/>
        <v>155</v>
      </c>
      <c r="D10" s="8">
        <v>12</v>
      </c>
      <c r="E10" s="8">
        <v>6</v>
      </c>
      <c r="F10" s="7">
        <v>0</v>
      </c>
      <c r="G10" s="7">
        <v>0</v>
      </c>
      <c r="H10" s="7">
        <f t="shared" si="6"/>
        <v>18</v>
      </c>
      <c r="I10" s="7">
        <v>500</v>
      </c>
      <c r="J10" s="7">
        <f t="shared" si="0"/>
        <v>9000</v>
      </c>
      <c r="K10" s="8">
        <v>79</v>
      </c>
      <c r="L10" s="8">
        <v>58</v>
      </c>
      <c r="M10" s="7">
        <v>0</v>
      </c>
      <c r="N10" s="7">
        <v>0</v>
      </c>
      <c r="O10" s="7">
        <f t="shared" si="1"/>
        <v>137</v>
      </c>
      <c r="P10" s="7">
        <v>250</v>
      </c>
      <c r="Q10" s="7">
        <f t="shared" si="2"/>
        <v>34250</v>
      </c>
      <c r="R10" s="7">
        <f t="shared" si="3"/>
        <v>43250</v>
      </c>
      <c r="S10" s="7">
        <v>0</v>
      </c>
      <c r="T10" s="7">
        <f t="shared" si="4"/>
        <v>43250</v>
      </c>
      <c r="U10" s="7">
        <v>2</v>
      </c>
      <c r="V10" s="7"/>
      <c r="W10" s="13"/>
    </row>
    <row r="11" ht="15" customHeight="1" spans="1:23">
      <c r="A11" s="5">
        <v>7</v>
      </c>
      <c r="B11" s="6" t="s">
        <v>28</v>
      </c>
      <c r="C11" s="7">
        <f t="shared" si="5"/>
        <v>502</v>
      </c>
      <c r="D11" s="7">
        <v>73</v>
      </c>
      <c r="E11" s="7">
        <v>17</v>
      </c>
      <c r="F11" s="7">
        <v>0</v>
      </c>
      <c r="G11" s="7">
        <v>0</v>
      </c>
      <c r="H11" s="7">
        <f t="shared" si="6"/>
        <v>90</v>
      </c>
      <c r="I11" s="7">
        <v>500</v>
      </c>
      <c r="J11" s="7">
        <f t="shared" si="0"/>
        <v>45000</v>
      </c>
      <c r="K11" s="7">
        <v>276</v>
      </c>
      <c r="L11" s="7">
        <v>133</v>
      </c>
      <c r="M11" s="7">
        <v>2</v>
      </c>
      <c r="N11" s="7">
        <v>1</v>
      </c>
      <c r="O11" s="7">
        <f t="shared" si="1"/>
        <v>412</v>
      </c>
      <c r="P11" s="7">
        <v>250</v>
      </c>
      <c r="Q11" s="7">
        <f t="shared" si="2"/>
        <v>103000</v>
      </c>
      <c r="R11" s="7">
        <f t="shared" si="3"/>
        <v>148000</v>
      </c>
      <c r="S11" s="7">
        <v>0</v>
      </c>
      <c r="T11" s="7">
        <f t="shared" si="4"/>
        <v>148000</v>
      </c>
      <c r="U11" s="7">
        <v>3</v>
      </c>
      <c r="V11" s="7"/>
      <c r="W11" s="13"/>
    </row>
    <row r="12" ht="15" customHeight="1" spans="1:23">
      <c r="A12" s="5">
        <v>8</v>
      </c>
      <c r="B12" s="6" t="s">
        <v>29</v>
      </c>
      <c r="C12" s="7">
        <f t="shared" si="5"/>
        <v>201</v>
      </c>
      <c r="D12" s="7">
        <v>31</v>
      </c>
      <c r="E12" s="7">
        <v>6</v>
      </c>
      <c r="F12" s="7">
        <v>0</v>
      </c>
      <c r="G12" s="7">
        <v>0</v>
      </c>
      <c r="H12" s="7">
        <f t="shared" si="6"/>
        <v>37</v>
      </c>
      <c r="I12" s="7">
        <v>500</v>
      </c>
      <c r="J12" s="7">
        <f t="shared" ref="J12:J33" si="7">H12*I12</f>
        <v>18500</v>
      </c>
      <c r="K12" s="7">
        <v>66</v>
      </c>
      <c r="L12" s="7">
        <v>93</v>
      </c>
      <c r="M12" s="7">
        <v>5</v>
      </c>
      <c r="N12" s="7">
        <v>0</v>
      </c>
      <c r="O12" s="7">
        <f t="shared" ref="O12:O33" si="8">K12+L12+M12+N12</f>
        <v>164</v>
      </c>
      <c r="P12" s="7">
        <v>250</v>
      </c>
      <c r="Q12" s="7">
        <f t="shared" ref="Q12:Q33" si="9">O12*P12</f>
        <v>41000</v>
      </c>
      <c r="R12" s="7">
        <f t="shared" ref="R12:R33" si="10">J12+Q12</f>
        <v>59500</v>
      </c>
      <c r="S12" s="7">
        <v>0</v>
      </c>
      <c r="T12" s="7">
        <f t="shared" ref="T12:T33" si="11">R12-S12</f>
        <v>59500</v>
      </c>
      <c r="U12" s="7">
        <v>4</v>
      </c>
      <c r="V12" s="7"/>
      <c r="W12" s="13"/>
    </row>
    <row r="13" ht="15" customHeight="1" spans="1:23">
      <c r="A13" s="5">
        <v>9</v>
      </c>
      <c r="B13" s="6" t="s">
        <v>30</v>
      </c>
      <c r="C13" s="7">
        <f t="shared" si="5"/>
        <v>157</v>
      </c>
      <c r="D13" s="7">
        <v>39</v>
      </c>
      <c r="E13" s="7">
        <v>9</v>
      </c>
      <c r="F13" s="7">
        <v>1</v>
      </c>
      <c r="G13" s="7">
        <v>0</v>
      </c>
      <c r="H13" s="7">
        <f t="shared" si="6"/>
        <v>49</v>
      </c>
      <c r="I13" s="7">
        <v>500</v>
      </c>
      <c r="J13" s="7">
        <f t="shared" si="7"/>
        <v>24500</v>
      </c>
      <c r="K13" s="7">
        <v>82</v>
      </c>
      <c r="L13" s="7">
        <v>21</v>
      </c>
      <c r="M13" s="7">
        <v>5</v>
      </c>
      <c r="N13" s="7">
        <v>0</v>
      </c>
      <c r="O13" s="7">
        <f t="shared" si="8"/>
        <v>108</v>
      </c>
      <c r="P13" s="7">
        <v>250</v>
      </c>
      <c r="Q13" s="7">
        <f t="shared" si="9"/>
        <v>27000</v>
      </c>
      <c r="R13" s="7">
        <f t="shared" si="10"/>
        <v>51500</v>
      </c>
      <c r="S13" s="7">
        <v>0</v>
      </c>
      <c r="T13" s="7">
        <f t="shared" si="11"/>
        <v>51500</v>
      </c>
      <c r="U13" s="7">
        <v>5</v>
      </c>
      <c r="V13" s="7"/>
      <c r="W13" s="13"/>
    </row>
    <row r="14" ht="15" customHeight="1" spans="1:23">
      <c r="A14" s="5">
        <v>10</v>
      </c>
      <c r="B14" s="6" t="s">
        <v>31</v>
      </c>
      <c r="C14" s="7">
        <f t="shared" si="5"/>
        <v>487</v>
      </c>
      <c r="D14" s="7">
        <v>88</v>
      </c>
      <c r="E14" s="7">
        <v>12</v>
      </c>
      <c r="F14" s="7">
        <v>0</v>
      </c>
      <c r="G14" s="7">
        <v>0</v>
      </c>
      <c r="H14" s="7">
        <f t="shared" si="6"/>
        <v>100</v>
      </c>
      <c r="I14" s="7">
        <v>500</v>
      </c>
      <c r="J14" s="7">
        <f t="shared" si="7"/>
        <v>50000</v>
      </c>
      <c r="K14" s="7">
        <v>333</v>
      </c>
      <c r="L14" s="7">
        <v>52</v>
      </c>
      <c r="M14" s="7">
        <v>2</v>
      </c>
      <c r="N14" s="7">
        <v>0</v>
      </c>
      <c r="O14" s="7">
        <f t="shared" si="8"/>
        <v>387</v>
      </c>
      <c r="P14" s="7">
        <v>250</v>
      </c>
      <c r="Q14" s="7">
        <f t="shared" si="9"/>
        <v>96750</v>
      </c>
      <c r="R14" s="7">
        <f t="shared" si="10"/>
        <v>146750</v>
      </c>
      <c r="S14" s="7">
        <v>0</v>
      </c>
      <c r="T14" s="7">
        <f t="shared" si="11"/>
        <v>146750</v>
      </c>
      <c r="U14" s="7">
        <v>5</v>
      </c>
      <c r="V14" s="7"/>
      <c r="W14" s="13"/>
    </row>
    <row r="15" ht="15" customHeight="1" spans="1:23">
      <c r="A15" s="5">
        <v>11</v>
      </c>
      <c r="B15" s="6" t="s">
        <v>32</v>
      </c>
      <c r="C15" s="7">
        <f t="shared" si="5"/>
        <v>79</v>
      </c>
      <c r="D15" s="7">
        <v>0</v>
      </c>
      <c r="E15" s="7">
        <v>1</v>
      </c>
      <c r="F15" s="7">
        <v>16</v>
      </c>
      <c r="G15" s="7">
        <v>0</v>
      </c>
      <c r="H15" s="7">
        <f t="shared" si="6"/>
        <v>17</v>
      </c>
      <c r="I15" s="7">
        <v>500</v>
      </c>
      <c r="J15" s="7">
        <f t="shared" si="7"/>
        <v>8500</v>
      </c>
      <c r="K15" s="7">
        <v>1</v>
      </c>
      <c r="L15" s="7">
        <v>0</v>
      </c>
      <c r="M15" s="7">
        <v>61</v>
      </c>
      <c r="N15" s="7">
        <v>0</v>
      </c>
      <c r="O15" s="7">
        <f t="shared" si="8"/>
        <v>62</v>
      </c>
      <c r="P15" s="7">
        <v>250</v>
      </c>
      <c r="Q15" s="7">
        <f t="shared" si="9"/>
        <v>15500</v>
      </c>
      <c r="R15" s="7">
        <f t="shared" si="10"/>
        <v>24000</v>
      </c>
      <c r="S15" s="7">
        <v>0</v>
      </c>
      <c r="T15" s="7">
        <f t="shared" si="11"/>
        <v>24000</v>
      </c>
      <c r="U15" s="7">
        <v>4</v>
      </c>
      <c r="V15" s="7"/>
      <c r="W15" s="13"/>
    </row>
    <row r="16" ht="15" customHeight="1" spans="1:23">
      <c r="A16" s="5">
        <v>12</v>
      </c>
      <c r="B16" s="6" t="s">
        <v>33</v>
      </c>
      <c r="C16" s="7">
        <f t="shared" si="5"/>
        <v>1327</v>
      </c>
      <c r="D16" s="7">
        <v>0</v>
      </c>
      <c r="E16" s="7">
        <v>0</v>
      </c>
      <c r="F16" s="7">
        <v>0</v>
      </c>
      <c r="G16" s="7">
        <v>0</v>
      </c>
      <c r="H16" s="7">
        <f t="shared" si="6"/>
        <v>0</v>
      </c>
      <c r="I16" s="7">
        <v>500</v>
      </c>
      <c r="J16" s="7">
        <f t="shared" si="7"/>
        <v>0</v>
      </c>
      <c r="K16" s="9">
        <v>825</v>
      </c>
      <c r="L16" s="9">
        <v>492</v>
      </c>
      <c r="M16" s="9">
        <v>5</v>
      </c>
      <c r="N16" s="9">
        <v>5</v>
      </c>
      <c r="O16" s="7">
        <f t="shared" si="8"/>
        <v>1327</v>
      </c>
      <c r="P16" s="7">
        <v>250</v>
      </c>
      <c r="Q16" s="7">
        <f t="shared" si="9"/>
        <v>331750</v>
      </c>
      <c r="R16" s="7">
        <f t="shared" si="10"/>
        <v>331750</v>
      </c>
      <c r="S16" s="7">
        <v>250</v>
      </c>
      <c r="T16" s="7">
        <f t="shared" si="11"/>
        <v>331500</v>
      </c>
      <c r="U16" s="7">
        <v>41</v>
      </c>
      <c r="V16" s="7"/>
      <c r="W16" s="13"/>
    </row>
    <row r="17" ht="15" customHeight="1" spans="1:23">
      <c r="A17" s="5">
        <v>13</v>
      </c>
      <c r="B17" s="6" t="s">
        <v>34</v>
      </c>
      <c r="C17" s="7">
        <f t="shared" si="5"/>
        <v>1151</v>
      </c>
      <c r="D17" s="7">
        <v>0</v>
      </c>
      <c r="E17" s="7">
        <v>0</v>
      </c>
      <c r="F17" s="7">
        <v>0</v>
      </c>
      <c r="G17" s="7">
        <v>0</v>
      </c>
      <c r="H17" s="7">
        <f t="shared" si="6"/>
        <v>0</v>
      </c>
      <c r="I17" s="7">
        <v>500</v>
      </c>
      <c r="J17" s="7">
        <f t="shared" si="7"/>
        <v>0</v>
      </c>
      <c r="K17" s="8">
        <v>691</v>
      </c>
      <c r="L17" s="8">
        <v>452</v>
      </c>
      <c r="M17" s="8">
        <v>4</v>
      </c>
      <c r="N17" s="8">
        <v>4</v>
      </c>
      <c r="O17" s="7">
        <f t="shared" si="8"/>
        <v>1151</v>
      </c>
      <c r="P17" s="7">
        <v>250</v>
      </c>
      <c r="Q17" s="7">
        <f t="shared" si="9"/>
        <v>287750</v>
      </c>
      <c r="R17" s="7">
        <f t="shared" si="10"/>
        <v>287750</v>
      </c>
      <c r="S17" s="7">
        <v>1000</v>
      </c>
      <c r="T17" s="7">
        <f t="shared" si="11"/>
        <v>286750</v>
      </c>
      <c r="U17" s="7">
        <v>31</v>
      </c>
      <c r="V17" s="7"/>
      <c r="W17" s="13"/>
    </row>
    <row r="18" ht="15" customHeight="1" spans="1:23">
      <c r="A18" s="5">
        <v>14</v>
      </c>
      <c r="B18" s="6" t="s">
        <v>35</v>
      </c>
      <c r="C18" s="7">
        <f t="shared" si="5"/>
        <v>490</v>
      </c>
      <c r="D18" s="7">
        <v>0</v>
      </c>
      <c r="E18" s="7">
        <v>0</v>
      </c>
      <c r="F18" s="7">
        <v>0</v>
      </c>
      <c r="G18" s="7">
        <v>0</v>
      </c>
      <c r="H18" s="7">
        <f t="shared" si="6"/>
        <v>0</v>
      </c>
      <c r="I18" s="7">
        <v>500</v>
      </c>
      <c r="J18" s="7">
        <f t="shared" si="7"/>
        <v>0</v>
      </c>
      <c r="K18" s="7">
        <v>342</v>
      </c>
      <c r="L18" s="7">
        <v>145</v>
      </c>
      <c r="M18" s="7">
        <v>2</v>
      </c>
      <c r="N18" s="7">
        <v>1</v>
      </c>
      <c r="O18" s="7">
        <f t="shared" si="8"/>
        <v>490</v>
      </c>
      <c r="P18" s="7">
        <v>250</v>
      </c>
      <c r="Q18" s="7">
        <f t="shared" si="9"/>
        <v>122500</v>
      </c>
      <c r="R18" s="7">
        <f t="shared" si="10"/>
        <v>122500</v>
      </c>
      <c r="S18" s="7">
        <v>750</v>
      </c>
      <c r="T18" s="7">
        <f t="shared" si="11"/>
        <v>121750</v>
      </c>
      <c r="U18" s="7">
        <v>9</v>
      </c>
      <c r="V18" s="7"/>
      <c r="W18" s="13"/>
    </row>
    <row r="19" ht="15" customHeight="1" spans="1:23">
      <c r="A19" s="5">
        <v>15</v>
      </c>
      <c r="B19" s="6" t="s">
        <v>36</v>
      </c>
      <c r="C19" s="7">
        <f t="shared" si="5"/>
        <v>261</v>
      </c>
      <c r="D19" s="7">
        <v>0</v>
      </c>
      <c r="E19" s="7">
        <v>0</v>
      </c>
      <c r="F19" s="7">
        <v>0</v>
      </c>
      <c r="G19" s="7">
        <v>0</v>
      </c>
      <c r="H19" s="7">
        <f t="shared" si="6"/>
        <v>0</v>
      </c>
      <c r="I19" s="7">
        <v>500</v>
      </c>
      <c r="J19" s="7">
        <f t="shared" si="7"/>
        <v>0</v>
      </c>
      <c r="K19" s="7">
        <v>194</v>
      </c>
      <c r="L19" s="7">
        <v>67</v>
      </c>
      <c r="M19" s="7">
        <v>0</v>
      </c>
      <c r="N19" s="7">
        <v>0</v>
      </c>
      <c r="O19" s="7">
        <f t="shared" si="8"/>
        <v>261</v>
      </c>
      <c r="P19" s="7">
        <v>250</v>
      </c>
      <c r="Q19" s="7">
        <f t="shared" si="9"/>
        <v>65250</v>
      </c>
      <c r="R19" s="7">
        <f t="shared" si="10"/>
        <v>65250</v>
      </c>
      <c r="S19" s="7">
        <v>0</v>
      </c>
      <c r="T19" s="7">
        <f t="shared" si="11"/>
        <v>65250</v>
      </c>
      <c r="U19" s="7">
        <v>9</v>
      </c>
      <c r="V19" s="7"/>
      <c r="W19" s="13"/>
    </row>
    <row r="20" ht="15" customHeight="1" spans="1:23">
      <c r="A20" s="5">
        <v>16</v>
      </c>
      <c r="B20" s="6" t="s">
        <v>37</v>
      </c>
      <c r="C20" s="7">
        <f t="shared" si="5"/>
        <v>990</v>
      </c>
      <c r="D20" s="7">
        <v>0</v>
      </c>
      <c r="E20" s="7">
        <v>0</v>
      </c>
      <c r="F20" s="7">
        <v>0</v>
      </c>
      <c r="G20" s="7">
        <v>0</v>
      </c>
      <c r="H20" s="7">
        <f t="shared" si="6"/>
        <v>0</v>
      </c>
      <c r="I20" s="7">
        <v>500</v>
      </c>
      <c r="J20" s="7">
        <f t="shared" si="7"/>
        <v>0</v>
      </c>
      <c r="K20" s="7">
        <v>673</v>
      </c>
      <c r="L20" s="7">
        <v>311</v>
      </c>
      <c r="M20" s="7">
        <v>6</v>
      </c>
      <c r="N20" s="7">
        <v>0</v>
      </c>
      <c r="O20" s="7">
        <f t="shared" si="8"/>
        <v>990</v>
      </c>
      <c r="P20" s="7">
        <v>250</v>
      </c>
      <c r="Q20" s="7">
        <f t="shared" si="9"/>
        <v>247500</v>
      </c>
      <c r="R20" s="7">
        <f t="shared" si="10"/>
        <v>247500</v>
      </c>
      <c r="S20" s="7">
        <v>250</v>
      </c>
      <c r="T20" s="7">
        <f t="shared" si="11"/>
        <v>247250</v>
      </c>
      <c r="U20" s="7">
        <v>10</v>
      </c>
      <c r="V20" s="7"/>
      <c r="W20" s="13"/>
    </row>
    <row r="21" ht="15" customHeight="1" spans="1:23">
      <c r="A21" s="5">
        <v>17</v>
      </c>
      <c r="B21" s="6" t="s">
        <v>38</v>
      </c>
      <c r="C21" s="7">
        <f t="shared" si="5"/>
        <v>1676</v>
      </c>
      <c r="D21" s="7">
        <v>161</v>
      </c>
      <c r="E21" s="7">
        <v>50</v>
      </c>
      <c r="F21" s="7">
        <v>1</v>
      </c>
      <c r="G21" s="7">
        <v>1</v>
      </c>
      <c r="H21" s="7">
        <f t="shared" si="6"/>
        <v>213</v>
      </c>
      <c r="I21" s="7">
        <v>500</v>
      </c>
      <c r="J21" s="7">
        <f t="shared" si="7"/>
        <v>106500</v>
      </c>
      <c r="K21" s="7">
        <v>1111</v>
      </c>
      <c r="L21" s="7">
        <v>332</v>
      </c>
      <c r="M21" s="7">
        <v>6</v>
      </c>
      <c r="N21" s="7">
        <v>14</v>
      </c>
      <c r="O21" s="7">
        <f t="shared" si="8"/>
        <v>1463</v>
      </c>
      <c r="P21" s="7">
        <v>250</v>
      </c>
      <c r="Q21" s="7">
        <f t="shared" si="9"/>
        <v>365750</v>
      </c>
      <c r="R21" s="7">
        <f t="shared" si="10"/>
        <v>472250</v>
      </c>
      <c r="S21" s="7">
        <v>0</v>
      </c>
      <c r="T21" s="7">
        <f t="shared" si="11"/>
        <v>472250</v>
      </c>
      <c r="U21" s="7">
        <v>27</v>
      </c>
      <c r="V21" s="7"/>
      <c r="W21" s="13"/>
    </row>
    <row r="22" ht="15" customHeight="1" spans="1:23">
      <c r="A22" s="5">
        <v>18</v>
      </c>
      <c r="B22" s="6" t="s">
        <v>39</v>
      </c>
      <c r="C22" s="7">
        <f t="shared" si="5"/>
        <v>188</v>
      </c>
      <c r="D22" s="7">
        <v>33</v>
      </c>
      <c r="E22" s="7">
        <v>2</v>
      </c>
      <c r="F22" s="7">
        <v>0</v>
      </c>
      <c r="G22" s="7">
        <v>0</v>
      </c>
      <c r="H22" s="7">
        <f t="shared" si="6"/>
        <v>35</v>
      </c>
      <c r="I22" s="7">
        <v>500</v>
      </c>
      <c r="J22" s="7">
        <f t="shared" si="7"/>
        <v>17500</v>
      </c>
      <c r="K22" s="7">
        <v>123</v>
      </c>
      <c r="L22" s="7">
        <v>26</v>
      </c>
      <c r="M22" s="11">
        <v>4</v>
      </c>
      <c r="N22" s="7">
        <v>0</v>
      </c>
      <c r="O22" s="7">
        <f t="shared" si="8"/>
        <v>153</v>
      </c>
      <c r="P22" s="7">
        <v>250</v>
      </c>
      <c r="Q22" s="7">
        <f t="shared" si="9"/>
        <v>38250</v>
      </c>
      <c r="R22" s="7">
        <f t="shared" si="10"/>
        <v>55750</v>
      </c>
      <c r="S22" s="7">
        <v>500</v>
      </c>
      <c r="T22" s="7">
        <f t="shared" si="11"/>
        <v>55250</v>
      </c>
      <c r="U22" s="7">
        <v>5</v>
      </c>
      <c r="V22" s="7"/>
      <c r="W22" s="13"/>
    </row>
    <row r="23" ht="15" customHeight="1" spans="1:23">
      <c r="A23" s="5">
        <v>19</v>
      </c>
      <c r="B23" s="6" t="s">
        <v>40</v>
      </c>
      <c r="C23" s="7">
        <f t="shared" si="5"/>
        <v>731</v>
      </c>
      <c r="D23" s="7">
        <v>0</v>
      </c>
      <c r="E23" s="7">
        <v>0</v>
      </c>
      <c r="F23" s="7">
        <v>0</v>
      </c>
      <c r="G23" s="7">
        <v>0</v>
      </c>
      <c r="H23" s="7">
        <f t="shared" si="6"/>
        <v>0</v>
      </c>
      <c r="I23" s="7">
        <v>500</v>
      </c>
      <c r="J23" s="7">
        <f t="shared" si="7"/>
        <v>0</v>
      </c>
      <c r="K23" s="9">
        <v>586</v>
      </c>
      <c r="L23" s="9">
        <v>141</v>
      </c>
      <c r="M23" s="9">
        <v>2</v>
      </c>
      <c r="N23" s="9">
        <v>2</v>
      </c>
      <c r="O23" s="7">
        <f t="shared" si="8"/>
        <v>731</v>
      </c>
      <c r="P23" s="7">
        <v>250</v>
      </c>
      <c r="Q23" s="7">
        <f t="shared" si="9"/>
        <v>182750</v>
      </c>
      <c r="R23" s="7">
        <f t="shared" si="10"/>
        <v>182750</v>
      </c>
      <c r="S23" s="7">
        <v>250</v>
      </c>
      <c r="T23" s="7">
        <f t="shared" si="11"/>
        <v>182500</v>
      </c>
      <c r="U23" s="7">
        <v>8</v>
      </c>
      <c r="V23" s="7"/>
      <c r="W23" s="13"/>
    </row>
    <row r="24" ht="15" customHeight="1" spans="1:23">
      <c r="A24" s="5">
        <v>20</v>
      </c>
      <c r="B24" s="6" t="s">
        <v>41</v>
      </c>
      <c r="C24" s="7">
        <f t="shared" si="5"/>
        <v>1585</v>
      </c>
      <c r="D24" s="7">
        <v>92</v>
      </c>
      <c r="E24" s="7">
        <v>16</v>
      </c>
      <c r="F24" s="7">
        <v>1</v>
      </c>
      <c r="G24" s="7">
        <v>0</v>
      </c>
      <c r="H24" s="7">
        <f t="shared" si="6"/>
        <v>109</v>
      </c>
      <c r="I24" s="7">
        <v>500</v>
      </c>
      <c r="J24" s="7">
        <f t="shared" si="7"/>
        <v>54500</v>
      </c>
      <c r="K24" s="7">
        <v>1073</v>
      </c>
      <c r="L24" s="7">
        <v>386</v>
      </c>
      <c r="M24" s="7">
        <v>13</v>
      </c>
      <c r="N24" s="7">
        <v>4</v>
      </c>
      <c r="O24" s="7">
        <f t="shared" si="8"/>
        <v>1476</v>
      </c>
      <c r="P24" s="7">
        <v>250</v>
      </c>
      <c r="Q24" s="7">
        <f t="shared" si="9"/>
        <v>369000</v>
      </c>
      <c r="R24" s="7">
        <f t="shared" si="10"/>
        <v>423500</v>
      </c>
      <c r="S24" s="7">
        <v>4750</v>
      </c>
      <c r="T24" s="7">
        <f t="shared" si="11"/>
        <v>418750</v>
      </c>
      <c r="U24" s="7">
        <v>17</v>
      </c>
      <c r="V24" s="7"/>
      <c r="W24" s="13"/>
    </row>
    <row r="25" ht="15" customHeight="1" spans="1:23">
      <c r="A25" s="5">
        <v>21</v>
      </c>
      <c r="B25" s="6" t="s">
        <v>42</v>
      </c>
      <c r="C25" s="7">
        <f t="shared" si="5"/>
        <v>316</v>
      </c>
      <c r="D25" s="7">
        <v>44</v>
      </c>
      <c r="E25" s="7">
        <v>6</v>
      </c>
      <c r="F25" s="7">
        <v>0</v>
      </c>
      <c r="G25" s="7">
        <v>0</v>
      </c>
      <c r="H25" s="7">
        <f t="shared" si="6"/>
        <v>50</v>
      </c>
      <c r="I25" s="7">
        <v>500</v>
      </c>
      <c r="J25" s="7">
        <f t="shared" si="7"/>
        <v>25000</v>
      </c>
      <c r="K25" s="7">
        <v>217</v>
      </c>
      <c r="L25" s="7">
        <v>49</v>
      </c>
      <c r="M25" s="7">
        <v>0</v>
      </c>
      <c r="N25" s="7">
        <v>0</v>
      </c>
      <c r="O25" s="7">
        <f t="shared" si="8"/>
        <v>266</v>
      </c>
      <c r="P25" s="7">
        <v>250</v>
      </c>
      <c r="Q25" s="7">
        <f t="shared" si="9"/>
        <v>66500</v>
      </c>
      <c r="R25" s="7">
        <f t="shared" si="10"/>
        <v>91500</v>
      </c>
      <c r="S25" s="7">
        <v>2750</v>
      </c>
      <c r="T25" s="7">
        <f t="shared" si="11"/>
        <v>88750</v>
      </c>
      <c r="U25" s="7">
        <v>0</v>
      </c>
      <c r="V25" s="7"/>
      <c r="W25" s="13"/>
    </row>
    <row r="26" ht="15" customHeight="1" spans="1:23">
      <c r="A26" s="5">
        <v>22</v>
      </c>
      <c r="B26" s="6" t="s">
        <v>43</v>
      </c>
      <c r="C26" s="7">
        <f t="shared" si="5"/>
        <v>398</v>
      </c>
      <c r="D26" s="7">
        <v>115</v>
      </c>
      <c r="E26" s="7">
        <v>15</v>
      </c>
      <c r="F26" s="7">
        <v>0</v>
      </c>
      <c r="G26" s="7">
        <v>0</v>
      </c>
      <c r="H26" s="7">
        <f t="shared" si="6"/>
        <v>130</v>
      </c>
      <c r="I26" s="7">
        <v>500</v>
      </c>
      <c r="J26" s="7">
        <f t="shared" si="7"/>
        <v>65000</v>
      </c>
      <c r="K26" s="7">
        <v>241</v>
      </c>
      <c r="L26" s="7">
        <v>24</v>
      </c>
      <c r="M26" s="7">
        <v>3</v>
      </c>
      <c r="N26" s="7">
        <v>0</v>
      </c>
      <c r="O26" s="7">
        <f t="shared" si="8"/>
        <v>268</v>
      </c>
      <c r="P26" s="7">
        <v>250</v>
      </c>
      <c r="Q26" s="7">
        <f t="shared" si="9"/>
        <v>67000</v>
      </c>
      <c r="R26" s="7">
        <f t="shared" si="10"/>
        <v>132000</v>
      </c>
      <c r="S26" s="7">
        <v>1100.28</v>
      </c>
      <c r="T26" s="7">
        <f t="shared" si="11"/>
        <v>130899.72</v>
      </c>
      <c r="U26" s="7">
        <v>18</v>
      </c>
      <c r="V26" s="7"/>
      <c r="W26" s="13"/>
    </row>
    <row r="27" ht="15" customHeight="1" spans="1:23">
      <c r="A27" s="5">
        <v>23</v>
      </c>
      <c r="B27" s="6" t="s">
        <v>44</v>
      </c>
      <c r="C27" s="7">
        <f t="shared" si="5"/>
        <v>1136</v>
      </c>
      <c r="D27" s="7">
        <v>125</v>
      </c>
      <c r="E27" s="7">
        <v>34</v>
      </c>
      <c r="F27" s="7">
        <v>0</v>
      </c>
      <c r="G27" s="7">
        <v>0</v>
      </c>
      <c r="H27" s="7">
        <f t="shared" si="6"/>
        <v>159</v>
      </c>
      <c r="I27" s="7">
        <v>500</v>
      </c>
      <c r="J27" s="7">
        <f t="shared" si="7"/>
        <v>79500</v>
      </c>
      <c r="K27" s="7">
        <v>703</v>
      </c>
      <c r="L27" s="7">
        <v>268</v>
      </c>
      <c r="M27" s="7">
        <v>6</v>
      </c>
      <c r="N27" s="7">
        <v>0</v>
      </c>
      <c r="O27" s="7">
        <f t="shared" si="8"/>
        <v>977</v>
      </c>
      <c r="P27" s="7">
        <v>250</v>
      </c>
      <c r="Q27" s="7">
        <f t="shared" si="9"/>
        <v>244250</v>
      </c>
      <c r="R27" s="7">
        <f t="shared" si="10"/>
        <v>323750</v>
      </c>
      <c r="S27" s="7">
        <v>0</v>
      </c>
      <c r="T27" s="7">
        <f t="shared" si="11"/>
        <v>323750</v>
      </c>
      <c r="U27" s="7">
        <v>9</v>
      </c>
      <c r="V27" s="7"/>
      <c r="W27" s="13"/>
    </row>
    <row r="28" ht="15" customHeight="1" spans="1:23">
      <c r="A28" s="5">
        <v>24</v>
      </c>
      <c r="B28" s="6" t="s">
        <v>45</v>
      </c>
      <c r="C28" s="7">
        <f t="shared" si="5"/>
        <v>801</v>
      </c>
      <c r="D28" s="7">
        <v>88</v>
      </c>
      <c r="E28" s="7">
        <v>17</v>
      </c>
      <c r="F28" s="7">
        <v>1</v>
      </c>
      <c r="G28" s="7">
        <v>0</v>
      </c>
      <c r="H28" s="7">
        <f t="shared" si="6"/>
        <v>106</v>
      </c>
      <c r="I28" s="7">
        <v>500</v>
      </c>
      <c r="J28" s="7">
        <f t="shared" si="7"/>
        <v>53000</v>
      </c>
      <c r="K28" s="7">
        <v>523</v>
      </c>
      <c r="L28" s="7">
        <v>172</v>
      </c>
      <c r="M28" s="7">
        <v>0</v>
      </c>
      <c r="N28" s="7">
        <v>0</v>
      </c>
      <c r="O28" s="7">
        <f t="shared" si="8"/>
        <v>695</v>
      </c>
      <c r="P28" s="7">
        <v>250</v>
      </c>
      <c r="Q28" s="7">
        <f t="shared" si="9"/>
        <v>173750</v>
      </c>
      <c r="R28" s="7">
        <f t="shared" si="10"/>
        <v>226750</v>
      </c>
      <c r="S28" s="7">
        <v>0</v>
      </c>
      <c r="T28" s="7">
        <f t="shared" si="11"/>
        <v>226750</v>
      </c>
      <c r="U28" s="7">
        <v>23</v>
      </c>
      <c r="V28" s="7"/>
      <c r="W28" s="13"/>
    </row>
    <row r="29" ht="15" customHeight="1" spans="1:23">
      <c r="A29" s="5">
        <v>25</v>
      </c>
      <c r="B29" s="6" t="s">
        <v>46</v>
      </c>
      <c r="C29" s="7">
        <f t="shared" si="5"/>
        <v>1106</v>
      </c>
      <c r="D29" s="7">
        <v>118</v>
      </c>
      <c r="E29" s="7">
        <v>39</v>
      </c>
      <c r="F29" s="7">
        <v>1</v>
      </c>
      <c r="G29" s="7">
        <v>0</v>
      </c>
      <c r="H29" s="7">
        <f t="shared" si="6"/>
        <v>158</v>
      </c>
      <c r="I29" s="7">
        <v>500</v>
      </c>
      <c r="J29" s="7">
        <f t="shared" si="7"/>
        <v>79000</v>
      </c>
      <c r="K29" s="7">
        <v>690</v>
      </c>
      <c r="L29" s="7">
        <v>241</v>
      </c>
      <c r="M29" s="7">
        <v>14</v>
      </c>
      <c r="N29" s="7">
        <v>3</v>
      </c>
      <c r="O29" s="7">
        <f t="shared" si="8"/>
        <v>948</v>
      </c>
      <c r="P29" s="7">
        <v>250</v>
      </c>
      <c r="Q29" s="7">
        <f t="shared" si="9"/>
        <v>237000</v>
      </c>
      <c r="R29" s="7">
        <f t="shared" si="10"/>
        <v>316000</v>
      </c>
      <c r="S29" s="7">
        <v>6750</v>
      </c>
      <c r="T29" s="7">
        <f t="shared" si="11"/>
        <v>309250</v>
      </c>
      <c r="U29" s="7">
        <v>10</v>
      </c>
      <c r="V29" s="7"/>
      <c r="W29" s="13"/>
    </row>
    <row r="30" ht="15" customHeight="1" spans="1:23">
      <c r="A30" s="5">
        <v>26</v>
      </c>
      <c r="B30" s="6" t="s">
        <v>47</v>
      </c>
      <c r="C30" s="7">
        <f t="shared" si="5"/>
        <v>890</v>
      </c>
      <c r="D30" s="7">
        <v>225</v>
      </c>
      <c r="E30" s="7">
        <v>37</v>
      </c>
      <c r="F30" s="7">
        <v>0</v>
      </c>
      <c r="G30" s="7">
        <v>0</v>
      </c>
      <c r="H30" s="7">
        <f t="shared" si="6"/>
        <v>262</v>
      </c>
      <c r="I30" s="7">
        <v>500</v>
      </c>
      <c r="J30" s="7">
        <f t="shared" si="7"/>
        <v>131000</v>
      </c>
      <c r="K30" s="7">
        <v>465</v>
      </c>
      <c r="L30" s="7">
        <v>154</v>
      </c>
      <c r="M30" s="7">
        <v>9</v>
      </c>
      <c r="N30" s="7">
        <v>0</v>
      </c>
      <c r="O30" s="7">
        <f t="shared" si="8"/>
        <v>628</v>
      </c>
      <c r="P30" s="7">
        <v>250</v>
      </c>
      <c r="Q30" s="7">
        <f t="shared" si="9"/>
        <v>157000</v>
      </c>
      <c r="R30" s="7">
        <f t="shared" si="10"/>
        <v>288000</v>
      </c>
      <c r="S30" s="7">
        <v>0</v>
      </c>
      <c r="T30" s="7">
        <f t="shared" si="11"/>
        <v>288000</v>
      </c>
      <c r="U30" s="7">
        <v>15</v>
      </c>
      <c r="V30" s="7"/>
      <c r="W30" s="13"/>
    </row>
    <row r="31" ht="15" customHeight="1" spans="1:23">
      <c r="A31" s="5">
        <v>27</v>
      </c>
      <c r="B31" s="6" t="s">
        <v>48</v>
      </c>
      <c r="C31" s="7">
        <f t="shared" si="5"/>
        <v>404</v>
      </c>
      <c r="D31" s="9">
        <v>64</v>
      </c>
      <c r="E31" s="9">
        <v>38</v>
      </c>
      <c r="F31" s="7">
        <v>0</v>
      </c>
      <c r="G31" s="7">
        <v>0</v>
      </c>
      <c r="H31" s="7">
        <f t="shared" si="6"/>
        <v>102</v>
      </c>
      <c r="I31" s="7">
        <v>500</v>
      </c>
      <c r="J31" s="7">
        <f t="shared" si="7"/>
        <v>51000</v>
      </c>
      <c r="K31" s="9">
        <v>203</v>
      </c>
      <c r="L31" s="9">
        <v>99</v>
      </c>
      <c r="M31" s="7">
        <v>0</v>
      </c>
      <c r="N31" s="7">
        <v>0</v>
      </c>
      <c r="O31" s="7">
        <f t="shared" si="8"/>
        <v>302</v>
      </c>
      <c r="P31" s="7">
        <v>250</v>
      </c>
      <c r="Q31" s="7">
        <f t="shared" si="9"/>
        <v>75500</v>
      </c>
      <c r="R31" s="7">
        <f t="shared" si="10"/>
        <v>126500</v>
      </c>
      <c r="S31" s="7">
        <v>0</v>
      </c>
      <c r="T31" s="7">
        <f t="shared" si="11"/>
        <v>126500</v>
      </c>
      <c r="U31" s="7">
        <v>1</v>
      </c>
      <c r="V31" s="7"/>
      <c r="W31" s="13"/>
    </row>
    <row r="32" ht="15" customHeight="1" spans="1:23">
      <c r="A32" s="5">
        <v>28</v>
      </c>
      <c r="B32" s="6" t="s">
        <v>49</v>
      </c>
      <c r="C32" s="7">
        <f t="shared" si="5"/>
        <v>695</v>
      </c>
      <c r="D32" s="9">
        <v>34</v>
      </c>
      <c r="E32" s="9">
        <v>12</v>
      </c>
      <c r="F32" s="7">
        <v>0</v>
      </c>
      <c r="G32" s="7">
        <v>0</v>
      </c>
      <c r="H32" s="7">
        <f t="shared" si="6"/>
        <v>46</v>
      </c>
      <c r="I32" s="7">
        <v>500</v>
      </c>
      <c r="J32" s="7">
        <f t="shared" si="7"/>
        <v>23000</v>
      </c>
      <c r="K32" s="9">
        <v>428</v>
      </c>
      <c r="L32" s="9">
        <v>212</v>
      </c>
      <c r="M32" s="9">
        <v>9</v>
      </c>
      <c r="N32" s="7">
        <v>0</v>
      </c>
      <c r="O32" s="7">
        <f t="shared" si="8"/>
        <v>649</v>
      </c>
      <c r="P32" s="7">
        <v>250</v>
      </c>
      <c r="Q32" s="7">
        <f t="shared" si="9"/>
        <v>162250</v>
      </c>
      <c r="R32" s="7">
        <f t="shared" si="10"/>
        <v>185250</v>
      </c>
      <c r="S32" s="7">
        <v>0</v>
      </c>
      <c r="T32" s="7">
        <f t="shared" si="11"/>
        <v>185250</v>
      </c>
      <c r="U32" s="7">
        <v>6</v>
      </c>
      <c r="V32" s="7"/>
      <c r="W32" s="13"/>
    </row>
    <row r="33" ht="15" customHeight="1" spans="1:23">
      <c r="A33" s="5">
        <v>29</v>
      </c>
      <c r="B33" s="6" t="s">
        <v>50</v>
      </c>
      <c r="C33" s="7">
        <f t="shared" si="5"/>
        <v>306</v>
      </c>
      <c r="D33" s="7">
        <v>42</v>
      </c>
      <c r="E33" s="7">
        <v>18</v>
      </c>
      <c r="F33" s="7">
        <v>0</v>
      </c>
      <c r="G33" s="7">
        <v>0</v>
      </c>
      <c r="H33" s="7">
        <f t="shared" si="6"/>
        <v>60</v>
      </c>
      <c r="I33" s="7">
        <v>500</v>
      </c>
      <c r="J33" s="7">
        <f t="shared" si="7"/>
        <v>30000</v>
      </c>
      <c r="K33" s="7">
        <v>163</v>
      </c>
      <c r="L33" s="7">
        <v>79</v>
      </c>
      <c r="M33" s="7">
        <v>4</v>
      </c>
      <c r="N33" s="7">
        <v>0</v>
      </c>
      <c r="O33" s="7">
        <f t="shared" si="8"/>
        <v>246</v>
      </c>
      <c r="P33" s="7">
        <v>250</v>
      </c>
      <c r="Q33" s="7">
        <f t="shared" si="9"/>
        <v>61500</v>
      </c>
      <c r="R33" s="7">
        <f t="shared" si="10"/>
        <v>91500</v>
      </c>
      <c r="S33" s="7">
        <v>1000</v>
      </c>
      <c r="T33" s="7">
        <f t="shared" si="11"/>
        <v>90500</v>
      </c>
      <c r="U33" s="7">
        <v>2</v>
      </c>
      <c r="V33" s="7"/>
      <c r="W33" s="13"/>
    </row>
    <row r="34" ht="15" customHeight="1" spans="1:23">
      <c r="A34" s="5" t="s">
        <v>51</v>
      </c>
      <c r="B34" s="5"/>
      <c r="C34" s="7">
        <f>SUM(C5:C33)</f>
        <v>17193</v>
      </c>
      <c r="D34" s="7">
        <f t="shared" ref="D34:U34" si="12">SUM(D5:D33)</f>
        <v>1572</v>
      </c>
      <c r="E34" s="7">
        <f t="shared" si="12"/>
        <v>367</v>
      </c>
      <c r="F34" s="7">
        <f t="shared" si="12"/>
        <v>21</v>
      </c>
      <c r="G34" s="7">
        <f t="shared" si="12"/>
        <v>3</v>
      </c>
      <c r="H34" s="7">
        <f t="shared" si="12"/>
        <v>1963</v>
      </c>
      <c r="I34" s="7">
        <v>500</v>
      </c>
      <c r="J34" s="7">
        <f t="shared" si="12"/>
        <v>981500</v>
      </c>
      <c r="K34" s="7">
        <f t="shared" si="12"/>
        <v>10824</v>
      </c>
      <c r="L34" s="7">
        <f t="shared" si="12"/>
        <v>4199</v>
      </c>
      <c r="M34" s="7">
        <f t="shared" si="12"/>
        <v>170</v>
      </c>
      <c r="N34" s="7">
        <f t="shared" si="12"/>
        <v>37</v>
      </c>
      <c r="O34" s="7">
        <f t="shared" si="12"/>
        <v>15230</v>
      </c>
      <c r="P34" s="7"/>
      <c r="Q34" s="7">
        <f t="shared" si="12"/>
        <v>3807500</v>
      </c>
      <c r="R34" s="7">
        <f t="shared" si="12"/>
        <v>4789000</v>
      </c>
      <c r="S34" s="7">
        <f t="shared" si="12"/>
        <v>19350.28</v>
      </c>
      <c r="T34" s="7">
        <f t="shared" si="12"/>
        <v>4769649.72</v>
      </c>
      <c r="U34" s="7">
        <f t="shared" si="12"/>
        <v>277</v>
      </c>
      <c r="V34" s="7"/>
      <c r="W34" s="13"/>
    </row>
    <row r="35" ht="15" customHeight="1" spans="1:23">
      <c r="A35" s="5">
        <v>1</v>
      </c>
      <c r="B35" s="6" t="s">
        <v>52</v>
      </c>
      <c r="C35" s="7">
        <f>H35+O35</f>
        <v>236</v>
      </c>
      <c r="D35" s="7">
        <v>103</v>
      </c>
      <c r="E35" s="7">
        <v>46</v>
      </c>
      <c r="F35" s="7">
        <v>2</v>
      </c>
      <c r="G35" s="7">
        <v>1</v>
      </c>
      <c r="H35" s="7">
        <f>D35+E35+F35+G35</f>
        <v>152</v>
      </c>
      <c r="I35" s="7">
        <v>625</v>
      </c>
      <c r="J35" s="7">
        <f>H35*I35</f>
        <v>95000</v>
      </c>
      <c r="K35" s="7">
        <v>49</v>
      </c>
      <c r="L35" s="7">
        <v>34</v>
      </c>
      <c r="M35" s="7">
        <v>1</v>
      </c>
      <c r="N35" s="7">
        <v>0</v>
      </c>
      <c r="O35" s="7">
        <f>K35+L35+M35+N35</f>
        <v>84</v>
      </c>
      <c r="P35" s="7">
        <v>312.5</v>
      </c>
      <c r="Q35" s="7">
        <f>O35*P35</f>
        <v>26250</v>
      </c>
      <c r="R35" s="7">
        <f>J35+Q35</f>
        <v>121250</v>
      </c>
      <c r="S35" s="7">
        <v>312.5</v>
      </c>
      <c r="T35" s="7">
        <f>R35-S35</f>
        <v>120937.5</v>
      </c>
      <c r="U35" s="7">
        <v>9</v>
      </c>
      <c r="V35" s="7"/>
      <c r="W35" s="13"/>
    </row>
    <row r="36" ht="15" customHeight="1" spans="1:23">
      <c r="A36" s="5">
        <v>2</v>
      </c>
      <c r="B36" s="6" t="s">
        <v>53</v>
      </c>
      <c r="C36" s="7">
        <f t="shared" ref="C36:C62" si="13">H36+O36</f>
        <v>724</v>
      </c>
      <c r="D36" s="7">
        <v>44</v>
      </c>
      <c r="E36" s="7">
        <v>34</v>
      </c>
      <c r="F36" s="7">
        <v>1</v>
      </c>
      <c r="G36" s="7">
        <v>2</v>
      </c>
      <c r="H36" s="7">
        <f t="shared" ref="H36:H62" si="14">D36+E36+F36+G36</f>
        <v>81</v>
      </c>
      <c r="I36" s="7">
        <v>625</v>
      </c>
      <c r="J36" s="7">
        <f t="shared" ref="J36:J62" si="15">H36*I36</f>
        <v>50625</v>
      </c>
      <c r="K36" s="7">
        <v>347</v>
      </c>
      <c r="L36" s="7">
        <v>282</v>
      </c>
      <c r="M36" s="7">
        <v>7</v>
      </c>
      <c r="N36" s="7">
        <v>7</v>
      </c>
      <c r="O36" s="7">
        <f t="shared" ref="O36:O62" si="16">K36+L36+M36+N36</f>
        <v>643</v>
      </c>
      <c r="P36" s="7">
        <v>312.5</v>
      </c>
      <c r="Q36" s="7">
        <f t="shared" ref="Q36:Q62" si="17">O36*P36</f>
        <v>200937.5</v>
      </c>
      <c r="R36" s="7">
        <f t="shared" ref="R36:R62" si="18">J36+Q36</f>
        <v>251562.5</v>
      </c>
      <c r="S36" s="7">
        <v>0</v>
      </c>
      <c r="T36" s="7">
        <f t="shared" ref="T36:T62" si="19">R36-S36</f>
        <v>251562.5</v>
      </c>
      <c r="U36" s="7">
        <v>21</v>
      </c>
      <c r="V36" s="7"/>
      <c r="W36" s="13"/>
    </row>
    <row r="37" ht="15" customHeight="1" spans="1:23">
      <c r="A37" s="5">
        <v>3</v>
      </c>
      <c r="B37" s="6" t="s">
        <v>54</v>
      </c>
      <c r="C37" s="7">
        <f t="shared" si="13"/>
        <v>1302</v>
      </c>
      <c r="D37" s="7">
        <v>604</v>
      </c>
      <c r="E37" s="7">
        <v>199</v>
      </c>
      <c r="F37" s="7">
        <v>3</v>
      </c>
      <c r="G37" s="7">
        <v>2</v>
      </c>
      <c r="H37" s="7">
        <f t="shared" si="14"/>
        <v>808</v>
      </c>
      <c r="I37" s="7">
        <v>625</v>
      </c>
      <c r="J37" s="7">
        <f t="shared" si="15"/>
        <v>505000</v>
      </c>
      <c r="K37" s="7">
        <v>333</v>
      </c>
      <c r="L37" s="7">
        <v>150</v>
      </c>
      <c r="M37" s="7">
        <v>10</v>
      </c>
      <c r="N37" s="7">
        <v>1</v>
      </c>
      <c r="O37" s="7">
        <f t="shared" si="16"/>
        <v>494</v>
      </c>
      <c r="P37" s="7">
        <v>312.5</v>
      </c>
      <c r="Q37" s="7">
        <f t="shared" si="17"/>
        <v>154375</v>
      </c>
      <c r="R37" s="7">
        <f t="shared" si="18"/>
        <v>659375</v>
      </c>
      <c r="S37" s="7">
        <v>1875</v>
      </c>
      <c r="T37" s="7">
        <f t="shared" si="19"/>
        <v>657500</v>
      </c>
      <c r="U37" s="7">
        <v>22</v>
      </c>
      <c r="V37" s="7"/>
      <c r="W37" s="13"/>
    </row>
    <row r="38" ht="15" customHeight="1" spans="1:23">
      <c r="A38" s="5">
        <v>4</v>
      </c>
      <c r="B38" s="6" t="s">
        <v>55</v>
      </c>
      <c r="C38" s="7">
        <f t="shared" si="13"/>
        <v>1525</v>
      </c>
      <c r="D38" s="7">
        <v>674</v>
      </c>
      <c r="E38" s="7">
        <v>294</v>
      </c>
      <c r="F38" s="7">
        <v>5</v>
      </c>
      <c r="G38" s="7">
        <v>0</v>
      </c>
      <c r="H38" s="7">
        <f t="shared" si="14"/>
        <v>973</v>
      </c>
      <c r="I38" s="7">
        <v>625</v>
      </c>
      <c r="J38" s="7">
        <f t="shared" si="15"/>
        <v>608125</v>
      </c>
      <c r="K38" s="7">
        <v>366</v>
      </c>
      <c r="L38" s="7">
        <v>178</v>
      </c>
      <c r="M38" s="7">
        <v>7</v>
      </c>
      <c r="N38" s="7">
        <v>1</v>
      </c>
      <c r="O38" s="7">
        <f t="shared" si="16"/>
        <v>552</v>
      </c>
      <c r="P38" s="7">
        <v>312.5</v>
      </c>
      <c r="Q38" s="7">
        <f t="shared" si="17"/>
        <v>172500</v>
      </c>
      <c r="R38" s="7">
        <f t="shared" si="18"/>
        <v>780625</v>
      </c>
      <c r="S38" s="7">
        <v>26562.5</v>
      </c>
      <c r="T38" s="7">
        <f t="shared" si="19"/>
        <v>754062.5</v>
      </c>
      <c r="U38" s="7">
        <v>25</v>
      </c>
      <c r="V38" s="7"/>
      <c r="W38" s="13"/>
    </row>
    <row r="39" ht="15" customHeight="1" spans="1:23">
      <c r="A39" s="5">
        <v>5</v>
      </c>
      <c r="B39" s="6" t="s">
        <v>56</v>
      </c>
      <c r="C39" s="7">
        <f t="shared" si="13"/>
        <v>533</v>
      </c>
      <c r="D39" s="7">
        <v>324</v>
      </c>
      <c r="E39" s="7">
        <v>197</v>
      </c>
      <c r="F39" s="7">
        <v>11</v>
      </c>
      <c r="G39" s="7">
        <v>1</v>
      </c>
      <c r="H39" s="7">
        <f t="shared" si="14"/>
        <v>533</v>
      </c>
      <c r="I39" s="7">
        <v>625</v>
      </c>
      <c r="J39" s="7">
        <f t="shared" si="15"/>
        <v>333125</v>
      </c>
      <c r="K39" s="7">
        <v>0</v>
      </c>
      <c r="L39" s="7">
        <v>0</v>
      </c>
      <c r="M39" s="7">
        <v>0</v>
      </c>
      <c r="N39" s="7">
        <v>0</v>
      </c>
      <c r="O39" s="7">
        <f t="shared" si="16"/>
        <v>0</v>
      </c>
      <c r="P39" s="7">
        <v>312.5</v>
      </c>
      <c r="Q39" s="7">
        <f t="shared" si="17"/>
        <v>0</v>
      </c>
      <c r="R39" s="7">
        <f t="shared" si="18"/>
        <v>333125</v>
      </c>
      <c r="S39" s="7">
        <v>0</v>
      </c>
      <c r="T39" s="7">
        <f t="shared" si="19"/>
        <v>333125</v>
      </c>
      <c r="U39" s="7">
        <v>15</v>
      </c>
      <c r="V39" s="7"/>
      <c r="W39" s="13"/>
    </row>
    <row r="40" ht="15" customHeight="1" spans="1:23">
      <c r="A40" s="5">
        <v>6</v>
      </c>
      <c r="B40" s="6" t="s">
        <v>57</v>
      </c>
      <c r="C40" s="7">
        <f t="shared" si="13"/>
        <v>229</v>
      </c>
      <c r="D40" s="9">
        <v>148</v>
      </c>
      <c r="E40" s="9">
        <v>81</v>
      </c>
      <c r="F40" s="9">
        <v>0</v>
      </c>
      <c r="G40" s="9">
        <v>0</v>
      </c>
      <c r="H40" s="7">
        <f t="shared" si="14"/>
        <v>229</v>
      </c>
      <c r="I40" s="7">
        <v>625</v>
      </c>
      <c r="J40" s="7">
        <f t="shared" si="15"/>
        <v>143125</v>
      </c>
      <c r="K40" s="7">
        <v>0</v>
      </c>
      <c r="L40" s="7">
        <v>0</v>
      </c>
      <c r="M40" s="7">
        <v>0</v>
      </c>
      <c r="N40" s="7">
        <v>0</v>
      </c>
      <c r="O40" s="7">
        <f t="shared" si="16"/>
        <v>0</v>
      </c>
      <c r="P40" s="7">
        <v>312.5</v>
      </c>
      <c r="Q40" s="7">
        <f t="shared" si="17"/>
        <v>0</v>
      </c>
      <c r="R40" s="7">
        <f t="shared" si="18"/>
        <v>143125</v>
      </c>
      <c r="S40" s="7">
        <v>0</v>
      </c>
      <c r="T40" s="7">
        <f t="shared" si="19"/>
        <v>143125</v>
      </c>
      <c r="U40" s="7">
        <v>7</v>
      </c>
      <c r="V40" s="7"/>
      <c r="W40" s="13"/>
    </row>
    <row r="41" ht="15" customHeight="1" spans="1:23">
      <c r="A41" s="5">
        <v>7</v>
      </c>
      <c r="B41" s="6" t="s">
        <v>58</v>
      </c>
      <c r="C41" s="7">
        <f t="shared" si="13"/>
        <v>376</v>
      </c>
      <c r="D41" s="7">
        <v>247</v>
      </c>
      <c r="E41" s="7">
        <v>127</v>
      </c>
      <c r="F41" s="7">
        <v>2</v>
      </c>
      <c r="G41" s="7">
        <v>0</v>
      </c>
      <c r="H41" s="7">
        <f t="shared" si="14"/>
        <v>376</v>
      </c>
      <c r="I41" s="7">
        <v>625</v>
      </c>
      <c r="J41" s="7">
        <f t="shared" si="15"/>
        <v>235000</v>
      </c>
      <c r="K41" s="7">
        <v>0</v>
      </c>
      <c r="L41" s="7">
        <v>0</v>
      </c>
      <c r="M41" s="7">
        <v>0</v>
      </c>
      <c r="N41" s="7">
        <v>0</v>
      </c>
      <c r="O41" s="7">
        <f t="shared" si="16"/>
        <v>0</v>
      </c>
      <c r="P41" s="7">
        <v>312.5</v>
      </c>
      <c r="Q41" s="7">
        <f t="shared" si="17"/>
        <v>0</v>
      </c>
      <c r="R41" s="7">
        <f t="shared" si="18"/>
        <v>235000</v>
      </c>
      <c r="S41" s="7">
        <v>2187.5</v>
      </c>
      <c r="T41" s="7">
        <f t="shared" si="19"/>
        <v>232812.5</v>
      </c>
      <c r="U41" s="7">
        <v>1</v>
      </c>
      <c r="V41" s="7"/>
      <c r="W41" s="13"/>
    </row>
    <row r="42" ht="15" customHeight="1" spans="1:23">
      <c r="A42" s="5">
        <v>8</v>
      </c>
      <c r="B42" s="6" t="s">
        <v>59</v>
      </c>
      <c r="C42" s="7">
        <f t="shared" si="13"/>
        <v>205</v>
      </c>
      <c r="D42" s="7">
        <v>131</v>
      </c>
      <c r="E42" s="7">
        <v>64</v>
      </c>
      <c r="F42" s="7">
        <v>3</v>
      </c>
      <c r="G42" s="7">
        <v>1</v>
      </c>
      <c r="H42" s="7">
        <f t="shared" si="14"/>
        <v>199</v>
      </c>
      <c r="I42" s="7">
        <v>625</v>
      </c>
      <c r="J42" s="7">
        <f t="shared" si="15"/>
        <v>124375</v>
      </c>
      <c r="K42" s="7">
        <v>1</v>
      </c>
      <c r="L42" s="7">
        <v>1</v>
      </c>
      <c r="M42" s="7">
        <v>4</v>
      </c>
      <c r="N42" s="7">
        <v>0</v>
      </c>
      <c r="O42" s="7">
        <f t="shared" si="16"/>
        <v>6</v>
      </c>
      <c r="P42" s="7">
        <v>312.5</v>
      </c>
      <c r="Q42" s="7">
        <f t="shared" si="17"/>
        <v>1875</v>
      </c>
      <c r="R42" s="7">
        <f t="shared" si="18"/>
        <v>126250</v>
      </c>
      <c r="S42" s="7">
        <v>1250</v>
      </c>
      <c r="T42" s="7">
        <f t="shared" si="19"/>
        <v>125000</v>
      </c>
      <c r="U42" s="7">
        <v>3</v>
      </c>
      <c r="V42" s="7"/>
      <c r="W42" s="13"/>
    </row>
    <row r="43" ht="15" customHeight="1" spans="1:23">
      <c r="A43" s="5">
        <v>9</v>
      </c>
      <c r="B43" s="6" t="s">
        <v>60</v>
      </c>
      <c r="C43" s="7">
        <f t="shared" si="13"/>
        <v>363</v>
      </c>
      <c r="D43" s="7">
        <v>148</v>
      </c>
      <c r="E43" s="7">
        <v>52</v>
      </c>
      <c r="F43" s="7">
        <v>1</v>
      </c>
      <c r="G43" s="7">
        <v>1</v>
      </c>
      <c r="H43" s="7">
        <f t="shared" si="14"/>
        <v>202</v>
      </c>
      <c r="I43" s="7">
        <v>625</v>
      </c>
      <c r="J43" s="7">
        <f t="shared" si="15"/>
        <v>126250</v>
      </c>
      <c r="K43" s="7">
        <v>92</v>
      </c>
      <c r="L43" s="7">
        <v>67</v>
      </c>
      <c r="M43" s="7">
        <v>2</v>
      </c>
      <c r="N43" s="7">
        <v>0</v>
      </c>
      <c r="O43" s="7">
        <f t="shared" si="16"/>
        <v>161</v>
      </c>
      <c r="P43" s="7">
        <v>312.5</v>
      </c>
      <c r="Q43" s="7">
        <f t="shared" si="17"/>
        <v>50312.5</v>
      </c>
      <c r="R43" s="7">
        <f t="shared" si="18"/>
        <v>176562.5</v>
      </c>
      <c r="S43" s="7">
        <v>1562.5</v>
      </c>
      <c r="T43" s="7">
        <f t="shared" si="19"/>
        <v>175000</v>
      </c>
      <c r="U43" s="7">
        <v>3</v>
      </c>
      <c r="V43" s="7"/>
      <c r="W43" s="13"/>
    </row>
    <row r="44" ht="15" customHeight="1" spans="1:23">
      <c r="A44" s="5">
        <v>10</v>
      </c>
      <c r="B44" s="6" t="s">
        <v>61</v>
      </c>
      <c r="C44" s="7">
        <f t="shared" si="13"/>
        <v>174</v>
      </c>
      <c r="D44" s="7">
        <v>81</v>
      </c>
      <c r="E44" s="7">
        <v>12</v>
      </c>
      <c r="F44" s="7">
        <v>0</v>
      </c>
      <c r="G44" s="7">
        <v>0</v>
      </c>
      <c r="H44" s="7">
        <f t="shared" si="14"/>
        <v>93</v>
      </c>
      <c r="I44" s="7">
        <v>625</v>
      </c>
      <c r="J44" s="7">
        <f t="shared" si="15"/>
        <v>58125</v>
      </c>
      <c r="K44" s="7">
        <v>61</v>
      </c>
      <c r="L44" s="7">
        <v>20</v>
      </c>
      <c r="M44" s="7">
        <v>0</v>
      </c>
      <c r="N44" s="7">
        <v>0</v>
      </c>
      <c r="O44" s="7">
        <f t="shared" si="16"/>
        <v>81</v>
      </c>
      <c r="P44" s="7">
        <v>312.5</v>
      </c>
      <c r="Q44" s="7">
        <f t="shared" si="17"/>
        <v>25312.5</v>
      </c>
      <c r="R44" s="7">
        <f t="shared" si="18"/>
        <v>83437.5</v>
      </c>
      <c r="S44" s="7">
        <v>0</v>
      </c>
      <c r="T44" s="7">
        <f t="shared" si="19"/>
        <v>83437.5</v>
      </c>
      <c r="U44" s="7">
        <v>4</v>
      </c>
      <c r="V44" s="7"/>
      <c r="W44" s="13"/>
    </row>
    <row r="45" ht="15" customHeight="1" spans="1:23">
      <c r="A45" s="5">
        <v>11</v>
      </c>
      <c r="B45" s="6" t="s">
        <v>62</v>
      </c>
      <c r="C45" s="7">
        <f t="shared" si="13"/>
        <v>428</v>
      </c>
      <c r="D45" s="7">
        <v>300</v>
      </c>
      <c r="E45" s="7">
        <v>80</v>
      </c>
      <c r="F45" s="7">
        <v>1</v>
      </c>
      <c r="G45" s="7">
        <v>0</v>
      </c>
      <c r="H45" s="7">
        <f t="shared" si="14"/>
        <v>381</v>
      </c>
      <c r="I45" s="7">
        <v>625</v>
      </c>
      <c r="J45" s="7">
        <f t="shared" si="15"/>
        <v>238125</v>
      </c>
      <c r="K45" s="7">
        <v>22</v>
      </c>
      <c r="L45" s="7">
        <v>25</v>
      </c>
      <c r="M45" s="7">
        <v>0</v>
      </c>
      <c r="N45" s="7">
        <v>0</v>
      </c>
      <c r="O45" s="7">
        <f t="shared" si="16"/>
        <v>47</v>
      </c>
      <c r="P45" s="7">
        <v>312.5</v>
      </c>
      <c r="Q45" s="7">
        <f t="shared" si="17"/>
        <v>14687.5</v>
      </c>
      <c r="R45" s="7">
        <f t="shared" si="18"/>
        <v>252812.5</v>
      </c>
      <c r="S45" s="7">
        <v>0</v>
      </c>
      <c r="T45" s="7">
        <f t="shared" si="19"/>
        <v>252812.5</v>
      </c>
      <c r="U45" s="7">
        <v>4</v>
      </c>
      <c r="V45" s="7"/>
      <c r="W45" s="13"/>
    </row>
    <row r="46" ht="15" customHeight="1" spans="1:23">
      <c r="A46" s="5">
        <v>12</v>
      </c>
      <c r="B46" s="6" t="s">
        <v>63</v>
      </c>
      <c r="C46" s="7">
        <f t="shared" si="13"/>
        <v>285</v>
      </c>
      <c r="D46" s="10">
        <v>217</v>
      </c>
      <c r="E46" s="10">
        <v>26</v>
      </c>
      <c r="F46" s="10">
        <v>1</v>
      </c>
      <c r="G46" s="10">
        <v>0</v>
      </c>
      <c r="H46" s="7">
        <f t="shared" si="14"/>
        <v>244</v>
      </c>
      <c r="I46" s="7">
        <v>625</v>
      </c>
      <c r="J46" s="7">
        <f t="shared" si="15"/>
        <v>152500</v>
      </c>
      <c r="K46" s="10">
        <v>37</v>
      </c>
      <c r="L46" s="10">
        <v>3</v>
      </c>
      <c r="M46" s="10">
        <v>1</v>
      </c>
      <c r="N46" s="10">
        <v>0</v>
      </c>
      <c r="O46" s="7">
        <f t="shared" si="16"/>
        <v>41</v>
      </c>
      <c r="P46" s="7">
        <v>312.5</v>
      </c>
      <c r="Q46" s="7">
        <f t="shared" si="17"/>
        <v>12812.5</v>
      </c>
      <c r="R46" s="7">
        <f t="shared" si="18"/>
        <v>165312.5</v>
      </c>
      <c r="S46" s="7">
        <v>0</v>
      </c>
      <c r="T46" s="7">
        <f t="shared" si="19"/>
        <v>165312.5</v>
      </c>
      <c r="U46" s="7">
        <v>11</v>
      </c>
      <c r="V46" s="7"/>
      <c r="W46" s="13"/>
    </row>
    <row r="47" ht="15" customHeight="1" spans="1:23">
      <c r="A47" s="5">
        <v>13</v>
      </c>
      <c r="B47" s="6" t="s">
        <v>64</v>
      </c>
      <c r="C47" s="7">
        <f t="shared" si="13"/>
        <v>646</v>
      </c>
      <c r="D47" s="7">
        <v>297</v>
      </c>
      <c r="E47" s="7">
        <v>90</v>
      </c>
      <c r="F47" s="7">
        <v>3</v>
      </c>
      <c r="G47" s="7">
        <v>0</v>
      </c>
      <c r="H47" s="7">
        <f t="shared" si="14"/>
        <v>390</v>
      </c>
      <c r="I47" s="7">
        <v>625</v>
      </c>
      <c r="J47" s="7">
        <f t="shared" si="15"/>
        <v>243750</v>
      </c>
      <c r="K47" s="7">
        <v>168</v>
      </c>
      <c r="L47" s="7">
        <v>85</v>
      </c>
      <c r="M47" s="7">
        <v>3</v>
      </c>
      <c r="N47" s="7">
        <v>0</v>
      </c>
      <c r="O47" s="7">
        <f t="shared" si="16"/>
        <v>256</v>
      </c>
      <c r="P47" s="7">
        <v>312.5</v>
      </c>
      <c r="Q47" s="7">
        <f t="shared" si="17"/>
        <v>80000</v>
      </c>
      <c r="R47" s="7">
        <f t="shared" si="18"/>
        <v>323750</v>
      </c>
      <c r="S47" s="7">
        <v>1250</v>
      </c>
      <c r="T47" s="7">
        <f t="shared" si="19"/>
        <v>322500</v>
      </c>
      <c r="U47" s="7">
        <v>11</v>
      </c>
      <c r="V47" s="7"/>
      <c r="W47" s="13"/>
    </row>
    <row r="48" ht="15" customHeight="1" spans="1:23">
      <c r="A48" s="5">
        <v>14</v>
      </c>
      <c r="B48" s="6" t="s">
        <v>65</v>
      </c>
      <c r="C48" s="7">
        <f t="shared" si="13"/>
        <v>421</v>
      </c>
      <c r="D48" s="7">
        <v>325</v>
      </c>
      <c r="E48" s="7">
        <v>77</v>
      </c>
      <c r="F48" s="7">
        <v>3</v>
      </c>
      <c r="G48" s="7">
        <v>1</v>
      </c>
      <c r="H48" s="7">
        <f t="shared" si="14"/>
        <v>406</v>
      </c>
      <c r="I48" s="7">
        <v>625</v>
      </c>
      <c r="J48" s="7">
        <f t="shared" si="15"/>
        <v>253750</v>
      </c>
      <c r="K48" s="7">
        <v>10</v>
      </c>
      <c r="L48" s="7">
        <v>4</v>
      </c>
      <c r="M48" s="7">
        <v>1</v>
      </c>
      <c r="N48" s="7">
        <v>0</v>
      </c>
      <c r="O48" s="7">
        <f t="shared" si="16"/>
        <v>15</v>
      </c>
      <c r="P48" s="7">
        <v>312.5</v>
      </c>
      <c r="Q48" s="7">
        <f t="shared" si="17"/>
        <v>4687.5</v>
      </c>
      <c r="R48" s="7">
        <f t="shared" si="18"/>
        <v>258437.5</v>
      </c>
      <c r="S48" s="7">
        <v>0</v>
      </c>
      <c r="T48" s="7">
        <f t="shared" si="19"/>
        <v>258437.5</v>
      </c>
      <c r="U48" s="7">
        <v>17</v>
      </c>
      <c r="V48" s="7"/>
      <c r="W48" s="13"/>
    </row>
    <row r="49" ht="15" customHeight="1" spans="1:23">
      <c r="A49" s="5">
        <v>15</v>
      </c>
      <c r="B49" s="6" t="s">
        <v>66</v>
      </c>
      <c r="C49" s="7">
        <f t="shared" si="13"/>
        <v>618</v>
      </c>
      <c r="D49" s="7">
        <v>372</v>
      </c>
      <c r="E49" s="7">
        <v>115</v>
      </c>
      <c r="F49" s="7">
        <v>2</v>
      </c>
      <c r="G49" s="7">
        <v>2</v>
      </c>
      <c r="H49" s="7">
        <f t="shared" si="14"/>
        <v>491</v>
      </c>
      <c r="I49" s="7">
        <v>625</v>
      </c>
      <c r="J49" s="7">
        <f t="shared" si="15"/>
        <v>306875</v>
      </c>
      <c r="K49" s="7">
        <v>81</v>
      </c>
      <c r="L49" s="7">
        <v>38</v>
      </c>
      <c r="M49" s="7">
        <v>8</v>
      </c>
      <c r="N49" s="7">
        <v>0</v>
      </c>
      <c r="O49" s="7">
        <f t="shared" si="16"/>
        <v>127</v>
      </c>
      <c r="P49" s="7">
        <v>312.5</v>
      </c>
      <c r="Q49" s="7">
        <f t="shared" si="17"/>
        <v>39687.5</v>
      </c>
      <c r="R49" s="7">
        <f t="shared" si="18"/>
        <v>346562.5</v>
      </c>
      <c r="S49" s="7">
        <v>312.5</v>
      </c>
      <c r="T49" s="7">
        <f t="shared" si="19"/>
        <v>346250</v>
      </c>
      <c r="U49" s="7">
        <v>5</v>
      </c>
      <c r="V49" s="7"/>
      <c r="W49" s="13"/>
    </row>
    <row r="50" ht="15" customHeight="1" spans="1:23">
      <c r="A50" s="5">
        <v>16</v>
      </c>
      <c r="B50" s="6" t="s">
        <v>67</v>
      </c>
      <c r="C50" s="7">
        <f t="shared" si="13"/>
        <v>188</v>
      </c>
      <c r="D50" s="7">
        <v>109</v>
      </c>
      <c r="E50" s="7">
        <v>12</v>
      </c>
      <c r="F50" s="7">
        <v>1</v>
      </c>
      <c r="G50" s="7">
        <v>0</v>
      </c>
      <c r="H50" s="7">
        <f t="shared" si="14"/>
        <v>122</v>
      </c>
      <c r="I50" s="7">
        <v>625</v>
      </c>
      <c r="J50" s="7">
        <f t="shared" si="15"/>
        <v>76250</v>
      </c>
      <c r="K50" s="7">
        <v>48</v>
      </c>
      <c r="L50" s="7">
        <v>16</v>
      </c>
      <c r="M50" s="7">
        <v>2</v>
      </c>
      <c r="N50" s="7">
        <v>0</v>
      </c>
      <c r="O50" s="7">
        <f t="shared" si="16"/>
        <v>66</v>
      </c>
      <c r="P50" s="7">
        <v>312.5</v>
      </c>
      <c r="Q50" s="7">
        <f t="shared" si="17"/>
        <v>20625</v>
      </c>
      <c r="R50" s="7">
        <f t="shared" si="18"/>
        <v>96875</v>
      </c>
      <c r="S50" s="7">
        <v>0</v>
      </c>
      <c r="T50" s="7">
        <f t="shared" si="19"/>
        <v>96875</v>
      </c>
      <c r="U50" s="7">
        <v>0</v>
      </c>
      <c r="V50" s="7"/>
      <c r="W50" s="13"/>
    </row>
    <row r="51" ht="15" customHeight="1" spans="1:23">
      <c r="A51" s="5">
        <v>17</v>
      </c>
      <c r="B51" s="6" t="s">
        <v>68</v>
      </c>
      <c r="C51" s="7">
        <f t="shared" si="13"/>
        <v>529</v>
      </c>
      <c r="D51" s="7">
        <v>177</v>
      </c>
      <c r="E51" s="7">
        <v>67</v>
      </c>
      <c r="F51" s="7">
        <v>2</v>
      </c>
      <c r="G51" s="7">
        <v>0</v>
      </c>
      <c r="H51" s="7">
        <f t="shared" si="14"/>
        <v>246</v>
      </c>
      <c r="I51" s="7">
        <v>625</v>
      </c>
      <c r="J51" s="7">
        <f t="shared" si="15"/>
        <v>153750</v>
      </c>
      <c r="K51" s="7">
        <v>225</v>
      </c>
      <c r="L51" s="7">
        <v>56</v>
      </c>
      <c r="M51" s="7">
        <v>2</v>
      </c>
      <c r="N51" s="7">
        <v>0</v>
      </c>
      <c r="O51" s="7">
        <f t="shared" si="16"/>
        <v>283</v>
      </c>
      <c r="P51" s="7">
        <v>312.5</v>
      </c>
      <c r="Q51" s="7">
        <f t="shared" si="17"/>
        <v>88437.5</v>
      </c>
      <c r="R51" s="7">
        <f t="shared" si="18"/>
        <v>242187.5</v>
      </c>
      <c r="S51" s="7">
        <v>11875</v>
      </c>
      <c r="T51" s="7">
        <f t="shared" si="19"/>
        <v>230312.5</v>
      </c>
      <c r="U51" s="7">
        <v>0</v>
      </c>
      <c r="V51" s="7"/>
      <c r="W51" s="13"/>
    </row>
    <row r="52" ht="15" customHeight="1" spans="1:23">
      <c r="A52" s="5">
        <v>18</v>
      </c>
      <c r="B52" s="6" t="s">
        <v>22</v>
      </c>
      <c r="C52" s="7">
        <f t="shared" si="13"/>
        <v>327</v>
      </c>
      <c r="D52" s="7">
        <v>216</v>
      </c>
      <c r="E52" s="7">
        <v>39</v>
      </c>
      <c r="F52" s="7">
        <v>0</v>
      </c>
      <c r="G52" s="7">
        <v>0</v>
      </c>
      <c r="H52" s="7">
        <f t="shared" si="14"/>
        <v>255</v>
      </c>
      <c r="I52" s="7">
        <v>625</v>
      </c>
      <c r="J52" s="7">
        <f t="shared" si="15"/>
        <v>159375</v>
      </c>
      <c r="K52" s="7">
        <v>63</v>
      </c>
      <c r="L52" s="7">
        <v>8</v>
      </c>
      <c r="M52" s="7">
        <v>1</v>
      </c>
      <c r="N52" s="7">
        <v>0</v>
      </c>
      <c r="O52" s="7">
        <f t="shared" si="16"/>
        <v>72</v>
      </c>
      <c r="P52" s="7">
        <v>312.5</v>
      </c>
      <c r="Q52" s="7">
        <f t="shared" si="17"/>
        <v>22500</v>
      </c>
      <c r="R52" s="7">
        <f t="shared" si="18"/>
        <v>181875</v>
      </c>
      <c r="S52" s="7">
        <v>625</v>
      </c>
      <c r="T52" s="7">
        <f t="shared" si="19"/>
        <v>181250</v>
      </c>
      <c r="U52" s="7">
        <v>5</v>
      </c>
      <c r="V52" s="7"/>
      <c r="W52" s="13"/>
    </row>
    <row r="53" ht="15" customHeight="1" spans="1:23">
      <c r="A53" s="5">
        <v>19</v>
      </c>
      <c r="B53" s="6" t="s">
        <v>23</v>
      </c>
      <c r="C53" s="7">
        <f t="shared" si="13"/>
        <v>60</v>
      </c>
      <c r="D53" s="7">
        <v>52</v>
      </c>
      <c r="E53" s="7">
        <v>3</v>
      </c>
      <c r="F53" s="7">
        <v>0</v>
      </c>
      <c r="G53" s="7">
        <v>0</v>
      </c>
      <c r="H53" s="7">
        <f t="shared" si="14"/>
        <v>55</v>
      </c>
      <c r="I53" s="7">
        <v>625</v>
      </c>
      <c r="J53" s="7">
        <f t="shared" si="15"/>
        <v>34375</v>
      </c>
      <c r="K53" s="7">
        <v>4</v>
      </c>
      <c r="L53" s="7">
        <v>0</v>
      </c>
      <c r="M53" s="7">
        <v>1</v>
      </c>
      <c r="N53" s="7">
        <v>0</v>
      </c>
      <c r="O53" s="7">
        <f t="shared" si="16"/>
        <v>5</v>
      </c>
      <c r="P53" s="7">
        <v>312.5</v>
      </c>
      <c r="Q53" s="7">
        <f t="shared" si="17"/>
        <v>1562.5</v>
      </c>
      <c r="R53" s="7">
        <f t="shared" si="18"/>
        <v>35937.5</v>
      </c>
      <c r="S53" s="7">
        <v>0</v>
      </c>
      <c r="T53" s="7">
        <f t="shared" si="19"/>
        <v>35937.5</v>
      </c>
      <c r="U53" s="7">
        <v>2</v>
      </c>
      <c r="V53" s="7"/>
      <c r="W53" s="13"/>
    </row>
    <row r="54" ht="15" customHeight="1" spans="1:23">
      <c r="A54" s="5">
        <v>20</v>
      </c>
      <c r="B54" s="6" t="s">
        <v>24</v>
      </c>
      <c r="C54" s="7">
        <f t="shared" si="13"/>
        <v>187</v>
      </c>
      <c r="D54" s="7">
        <v>156</v>
      </c>
      <c r="E54" s="7">
        <v>26</v>
      </c>
      <c r="F54" s="7">
        <v>1</v>
      </c>
      <c r="G54" s="7">
        <v>0</v>
      </c>
      <c r="H54" s="7">
        <f t="shared" si="14"/>
        <v>183</v>
      </c>
      <c r="I54" s="7">
        <v>625</v>
      </c>
      <c r="J54" s="7">
        <f t="shared" si="15"/>
        <v>114375</v>
      </c>
      <c r="K54" s="7">
        <v>2</v>
      </c>
      <c r="L54" s="7">
        <v>0</v>
      </c>
      <c r="M54" s="7">
        <v>2</v>
      </c>
      <c r="N54" s="7">
        <v>0</v>
      </c>
      <c r="O54" s="7">
        <f t="shared" si="16"/>
        <v>4</v>
      </c>
      <c r="P54" s="7">
        <v>312.5</v>
      </c>
      <c r="Q54" s="7">
        <f t="shared" si="17"/>
        <v>1250</v>
      </c>
      <c r="R54" s="7">
        <f t="shared" si="18"/>
        <v>115625</v>
      </c>
      <c r="S54" s="7">
        <v>500</v>
      </c>
      <c r="T54" s="7">
        <f t="shared" si="19"/>
        <v>115125</v>
      </c>
      <c r="U54" s="7">
        <v>5</v>
      </c>
      <c r="V54" s="7"/>
      <c r="W54" s="13"/>
    </row>
    <row r="55" ht="15" customHeight="1" spans="1:23">
      <c r="A55" s="5">
        <v>21</v>
      </c>
      <c r="B55" s="6" t="s">
        <v>25</v>
      </c>
      <c r="C55" s="7">
        <f t="shared" si="13"/>
        <v>164</v>
      </c>
      <c r="D55" s="7">
        <v>118</v>
      </c>
      <c r="E55" s="7">
        <v>13</v>
      </c>
      <c r="F55" s="7">
        <v>0</v>
      </c>
      <c r="G55" s="7">
        <v>0</v>
      </c>
      <c r="H55" s="7">
        <f t="shared" si="14"/>
        <v>131</v>
      </c>
      <c r="I55" s="7">
        <v>625</v>
      </c>
      <c r="J55" s="7">
        <f t="shared" si="15"/>
        <v>81875</v>
      </c>
      <c r="K55" s="7">
        <v>31</v>
      </c>
      <c r="L55" s="7">
        <v>2</v>
      </c>
      <c r="M55" s="7">
        <v>0</v>
      </c>
      <c r="N55" s="7">
        <v>0</v>
      </c>
      <c r="O55" s="7">
        <f t="shared" si="16"/>
        <v>33</v>
      </c>
      <c r="P55" s="7">
        <v>312.5</v>
      </c>
      <c r="Q55" s="7">
        <f t="shared" si="17"/>
        <v>10312.5</v>
      </c>
      <c r="R55" s="7">
        <f t="shared" si="18"/>
        <v>92187.5</v>
      </c>
      <c r="S55" s="7">
        <v>750</v>
      </c>
      <c r="T55" s="7">
        <f t="shared" si="19"/>
        <v>91437.5</v>
      </c>
      <c r="U55" s="7">
        <v>1</v>
      </c>
      <c r="V55" s="7"/>
      <c r="W55" s="13"/>
    </row>
    <row r="56" ht="15" customHeight="1" spans="1:23">
      <c r="A56" s="5">
        <v>22</v>
      </c>
      <c r="B56" s="6" t="s">
        <v>26</v>
      </c>
      <c r="C56" s="7">
        <f t="shared" si="13"/>
        <v>19</v>
      </c>
      <c r="D56" s="7">
        <v>0</v>
      </c>
      <c r="E56" s="7">
        <v>0</v>
      </c>
      <c r="F56" s="7">
        <v>0</v>
      </c>
      <c r="G56" s="7">
        <v>0</v>
      </c>
      <c r="H56" s="7">
        <f t="shared" si="14"/>
        <v>0</v>
      </c>
      <c r="I56" s="7">
        <v>625</v>
      </c>
      <c r="J56" s="7">
        <f t="shared" si="15"/>
        <v>0</v>
      </c>
      <c r="K56" s="7">
        <v>11</v>
      </c>
      <c r="L56" s="7">
        <v>8</v>
      </c>
      <c r="M56" s="7">
        <v>0</v>
      </c>
      <c r="N56" s="7">
        <v>0</v>
      </c>
      <c r="O56" s="7">
        <f t="shared" si="16"/>
        <v>19</v>
      </c>
      <c r="P56" s="7">
        <v>312.5</v>
      </c>
      <c r="Q56" s="7">
        <f t="shared" si="17"/>
        <v>5937.5</v>
      </c>
      <c r="R56" s="7">
        <f t="shared" si="18"/>
        <v>5937.5</v>
      </c>
      <c r="S56" s="7">
        <v>2750</v>
      </c>
      <c r="T56" s="7">
        <f t="shared" si="19"/>
        <v>3187.5</v>
      </c>
      <c r="U56" s="7">
        <v>0</v>
      </c>
      <c r="V56" s="7"/>
      <c r="W56" s="13"/>
    </row>
    <row r="57" ht="15" customHeight="1" spans="1:23">
      <c r="A57" s="5">
        <v>23</v>
      </c>
      <c r="B57" s="6" t="s">
        <v>27</v>
      </c>
      <c r="C57" s="7">
        <f t="shared" si="13"/>
        <v>81</v>
      </c>
      <c r="D57" s="8">
        <v>25</v>
      </c>
      <c r="E57" s="8">
        <v>17</v>
      </c>
      <c r="F57" s="7">
        <v>0</v>
      </c>
      <c r="G57" s="7">
        <v>0</v>
      </c>
      <c r="H57" s="7">
        <f t="shared" si="14"/>
        <v>42</v>
      </c>
      <c r="I57" s="7">
        <v>625</v>
      </c>
      <c r="J57" s="7">
        <f t="shared" si="15"/>
        <v>26250</v>
      </c>
      <c r="K57" s="8">
        <v>18</v>
      </c>
      <c r="L57" s="8">
        <v>21</v>
      </c>
      <c r="M57" s="7">
        <v>0</v>
      </c>
      <c r="N57" s="7">
        <v>0</v>
      </c>
      <c r="O57" s="7">
        <f t="shared" si="16"/>
        <v>39</v>
      </c>
      <c r="P57" s="7">
        <v>312.5</v>
      </c>
      <c r="Q57" s="7">
        <f t="shared" si="17"/>
        <v>12187.5</v>
      </c>
      <c r="R57" s="7">
        <f t="shared" si="18"/>
        <v>38437.5</v>
      </c>
      <c r="S57" s="7">
        <v>312.5</v>
      </c>
      <c r="T57" s="7">
        <f t="shared" si="19"/>
        <v>38125</v>
      </c>
      <c r="U57" s="7">
        <v>3</v>
      </c>
      <c r="V57" s="7"/>
      <c r="W57" s="13"/>
    </row>
    <row r="58" ht="15" customHeight="1" spans="1:23">
      <c r="A58" s="5">
        <v>24</v>
      </c>
      <c r="B58" s="6" t="s">
        <v>28</v>
      </c>
      <c r="C58" s="7">
        <f t="shared" si="13"/>
        <v>203</v>
      </c>
      <c r="D58" s="7">
        <v>68</v>
      </c>
      <c r="E58" s="7">
        <v>26</v>
      </c>
      <c r="F58" s="7">
        <v>0</v>
      </c>
      <c r="G58" s="7">
        <v>0</v>
      </c>
      <c r="H58" s="7">
        <f t="shared" si="14"/>
        <v>94</v>
      </c>
      <c r="I58" s="7">
        <v>625</v>
      </c>
      <c r="J58" s="7">
        <f t="shared" si="15"/>
        <v>58750</v>
      </c>
      <c r="K58" s="7">
        <v>70</v>
      </c>
      <c r="L58" s="7">
        <v>36</v>
      </c>
      <c r="M58" s="7">
        <v>3</v>
      </c>
      <c r="N58" s="7">
        <v>0</v>
      </c>
      <c r="O58" s="7">
        <f t="shared" si="16"/>
        <v>109</v>
      </c>
      <c r="P58" s="7">
        <v>312.5</v>
      </c>
      <c r="Q58" s="7">
        <f t="shared" si="17"/>
        <v>34062.5</v>
      </c>
      <c r="R58" s="7">
        <f t="shared" si="18"/>
        <v>92812.5</v>
      </c>
      <c r="S58" s="7">
        <v>562.5</v>
      </c>
      <c r="T58" s="7">
        <f t="shared" si="19"/>
        <v>92250</v>
      </c>
      <c r="U58" s="7">
        <v>4</v>
      </c>
      <c r="V58" s="7"/>
      <c r="W58" s="13"/>
    </row>
    <row r="59" ht="15" customHeight="1" spans="1:23">
      <c r="A59" s="5">
        <v>25</v>
      </c>
      <c r="B59" s="6" t="s">
        <v>29</v>
      </c>
      <c r="C59" s="7">
        <f t="shared" si="13"/>
        <v>262</v>
      </c>
      <c r="D59" s="7">
        <v>88</v>
      </c>
      <c r="E59" s="7">
        <v>57</v>
      </c>
      <c r="F59" s="7">
        <v>0</v>
      </c>
      <c r="G59" s="7">
        <v>1</v>
      </c>
      <c r="H59" s="7">
        <f t="shared" si="14"/>
        <v>146</v>
      </c>
      <c r="I59" s="7">
        <v>625</v>
      </c>
      <c r="J59" s="7">
        <f t="shared" si="15"/>
        <v>91250</v>
      </c>
      <c r="K59" s="7">
        <v>47</v>
      </c>
      <c r="L59" s="7">
        <v>63</v>
      </c>
      <c r="M59" s="7">
        <v>6</v>
      </c>
      <c r="N59" s="7">
        <v>0</v>
      </c>
      <c r="O59" s="7">
        <f t="shared" si="16"/>
        <v>116</v>
      </c>
      <c r="P59" s="7">
        <v>312.5</v>
      </c>
      <c r="Q59" s="7">
        <f t="shared" si="17"/>
        <v>36250</v>
      </c>
      <c r="R59" s="7">
        <f t="shared" si="18"/>
        <v>127500</v>
      </c>
      <c r="S59" s="7">
        <v>250</v>
      </c>
      <c r="T59" s="7">
        <f t="shared" si="19"/>
        <v>127250</v>
      </c>
      <c r="U59" s="7">
        <v>9</v>
      </c>
      <c r="V59" s="7"/>
      <c r="W59" s="13"/>
    </row>
    <row r="60" ht="15" customHeight="1" spans="1:23">
      <c r="A60" s="5">
        <v>26</v>
      </c>
      <c r="B60" s="6" t="s">
        <v>30</v>
      </c>
      <c r="C60" s="7">
        <f t="shared" si="13"/>
        <v>64</v>
      </c>
      <c r="D60" s="7">
        <v>45</v>
      </c>
      <c r="E60" s="7">
        <v>12</v>
      </c>
      <c r="F60" s="7">
        <v>1</v>
      </c>
      <c r="G60" s="7">
        <v>0</v>
      </c>
      <c r="H60" s="7">
        <f t="shared" si="14"/>
        <v>58</v>
      </c>
      <c r="I60" s="7">
        <v>625</v>
      </c>
      <c r="J60" s="7">
        <f t="shared" si="15"/>
        <v>36250</v>
      </c>
      <c r="K60" s="7">
        <v>5</v>
      </c>
      <c r="L60" s="7">
        <v>1</v>
      </c>
      <c r="M60" s="7">
        <v>0</v>
      </c>
      <c r="N60" s="7">
        <v>0</v>
      </c>
      <c r="O60" s="7">
        <f t="shared" si="16"/>
        <v>6</v>
      </c>
      <c r="P60" s="7">
        <v>312.5</v>
      </c>
      <c r="Q60" s="7">
        <f t="shared" si="17"/>
        <v>1875</v>
      </c>
      <c r="R60" s="7">
        <f t="shared" si="18"/>
        <v>38125</v>
      </c>
      <c r="S60" s="7">
        <v>250</v>
      </c>
      <c r="T60" s="7">
        <f t="shared" si="19"/>
        <v>37875</v>
      </c>
      <c r="U60" s="7">
        <v>1</v>
      </c>
      <c r="V60" s="7"/>
      <c r="W60" s="13"/>
    </row>
    <row r="61" ht="15" customHeight="1" spans="1:23">
      <c r="A61" s="5">
        <v>27</v>
      </c>
      <c r="B61" s="6" t="s">
        <v>31</v>
      </c>
      <c r="C61" s="7">
        <f t="shared" si="13"/>
        <v>254</v>
      </c>
      <c r="D61" s="7">
        <v>155</v>
      </c>
      <c r="E61" s="7">
        <v>12</v>
      </c>
      <c r="F61" s="7">
        <v>1</v>
      </c>
      <c r="G61" s="7">
        <v>0</v>
      </c>
      <c r="H61" s="7">
        <f t="shared" si="14"/>
        <v>168</v>
      </c>
      <c r="I61" s="7">
        <v>625</v>
      </c>
      <c r="J61" s="7">
        <f t="shared" si="15"/>
        <v>105000</v>
      </c>
      <c r="K61" s="7">
        <v>73</v>
      </c>
      <c r="L61" s="7">
        <v>13</v>
      </c>
      <c r="M61" s="7">
        <v>0</v>
      </c>
      <c r="N61" s="7">
        <v>0</v>
      </c>
      <c r="O61" s="7">
        <f t="shared" si="16"/>
        <v>86</v>
      </c>
      <c r="P61" s="7">
        <v>312.5</v>
      </c>
      <c r="Q61" s="7">
        <f t="shared" si="17"/>
        <v>26875</v>
      </c>
      <c r="R61" s="7">
        <f t="shared" si="18"/>
        <v>131875</v>
      </c>
      <c r="S61" s="7">
        <v>250</v>
      </c>
      <c r="T61" s="7">
        <f t="shared" si="19"/>
        <v>131625</v>
      </c>
      <c r="U61" s="7">
        <v>11</v>
      </c>
      <c r="V61" s="7"/>
      <c r="W61" s="13"/>
    </row>
    <row r="62" ht="15" customHeight="1" spans="1:23">
      <c r="A62" s="5">
        <v>28</v>
      </c>
      <c r="B62" s="6" t="s">
        <v>32</v>
      </c>
      <c r="C62" s="7">
        <f t="shared" si="13"/>
        <v>19</v>
      </c>
      <c r="D62" s="7">
        <v>0</v>
      </c>
      <c r="E62" s="7">
        <v>0</v>
      </c>
      <c r="F62" s="7">
        <v>4</v>
      </c>
      <c r="G62" s="7">
        <v>0</v>
      </c>
      <c r="H62" s="7">
        <v>4</v>
      </c>
      <c r="I62" s="7">
        <v>625</v>
      </c>
      <c r="J62" s="7">
        <f t="shared" si="15"/>
        <v>2500</v>
      </c>
      <c r="K62" s="7">
        <v>0</v>
      </c>
      <c r="L62" s="7">
        <v>0</v>
      </c>
      <c r="M62" s="7">
        <v>15</v>
      </c>
      <c r="N62" s="7">
        <v>0</v>
      </c>
      <c r="O62" s="7">
        <f t="shared" si="16"/>
        <v>15</v>
      </c>
      <c r="P62" s="7">
        <v>312.5</v>
      </c>
      <c r="Q62" s="7">
        <f t="shared" si="17"/>
        <v>4687.5</v>
      </c>
      <c r="R62" s="7">
        <f t="shared" si="18"/>
        <v>7187.5</v>
      </c>
      <c r="S62" s="7">
        <v>0</v>
      </c>
      <c r="T62" s="7">
        <f t="shared" si="19"/>
        <v>7187.5</v>
      </c>
      <c r="U62" s="7">
        <v>1</v>
      </c>
      <c r="V62" s="7"/>
      <c r="W62" s="13"/>
    </row>
    <row r="63" ht="15" customHeight="1" spans="1:23">
      <c r="A63" s="5" t="s">
        <v>69</v>
      </c>
      <c r="B63" s="5"/>
      <c r="C63" s="7">
        <f>SUM(C35:C62)</f>
        <v>10422</v>
      </c>
      <c r="D63" s="7">
        <f t="shared" ref="D63:U63" si="20">SUM(D35:D62)</f>
        <v>5224</v>
      </c>
      <c r="E63" s="7">
        <f t="shared" si="20"/>
        <v>1778</v>
      </c>
      <c r="F63" s="7">
        <f t="shared" si="20"/>
        <v>48</v>
      </c>
      <c r="G63" s="7">
        <f t="shared" si="20"/>
        <v>12</v>
      </c>
      <c r="H63" s="7">
        <f t="shared" si="20"/>
        <v>7062</v>
      </c>
      <c r="I63" s="7">
        <v>625</v>
      </c>
      <c r="J63" s="7">
        <f t="shared" si="20"/>
        <v>4413750</v>
      </c>
      <c r="K63" s="7">
        <f t="shared" si="20"/>
        <v>2164</v>
      </c>
      <c r="L63" s="7">
        <f t="shared" si="20"/>
        <v>1111</v>
      </c>
      <c r="M63" s="7">
        <f t="shared" si="20"/>
        <v>76</v>
      </c>
      <c r="N63" s="7">
        <f t="shared" si="20"/>
        <v>9</v>
      </c>
      <c r="O63" s="7">
        <f t="shared" si="20"/>
        <v>3360</v>
      </c>
      <c r="P63" s="7">
        <v>312.5</v>
      </c>
      <c r="Q63" s="7">
        <f t="shared" si="20"/>
        <v>1050000</v>
      </c>
      <c r="R63" s="7">
        <f t="shared" si="20"/>
        <v>5463750</v>
      </c>
      <c r="S63" s="7">
        <f t="shared" si="20"/>
        <v>53437.5</v>
      </c>
      <c r="T63" s="7">
        <f t="shared" si="20"/>
        <v>5410312.5</v>
      </c>
      <c r="U63" s="7">
        <f t="shared" si="20"/>
        <v>200</v>
      </c>
      <c r="V63" s="7"/>
      <c r="W63" s="13"/>
    </row>
    <row r="64" ht="15" customHeight="1" spans="1:23">
      <c r="A64" s="5" t="s">
        <v>70</v>
      </c>
      <c r="B64" s="5"/>
      <c r="C64" s="7">
        <f>C34+C63</f>
        <v>27615</v>
      </c>
      <c r="D64" s="7">
        <f t="shared" ref="D64:U64" si="21">D34+D63</f>
        <v>6796</v>
      </c>
      <c r="E64" s="7">
        <f t="shared" si="21"/>
        <v>2145</v>
      </c>
      <c r="F64" s="7">
        <f t="shared" si="21"/>
        <v>69</v>
      </c>
      <c r="G64" s="7">
        <f t="shared" si="21"/>
        <v>15</v>
      </c>
      <c r="H64" s="7">
        <f t="shared" si="21"/>
        <v>9025</v>
      </c>
      <c r="I64" s="7">
        <f t="shared" si="21"/>
        <v>1125</v>
      </c>
      <c r="J64" s="7">
        <f t="shared" si="21"/>
        <v>5395250</v>
      </c>
      <c r="K64" s="7">
        <f t="shared" si="21"/>
        <v>12988</v>
      </c>
      <c r="L64" s="7">
        <f t="shared" si="21"/>
        <v>5310</v>
      </c>
      <c r="M64" s="7">
        <f t="shared" si="21"/>
        <v>246</v>
      </c>
      <c r="N64" s="7">
        <f t="shared" si="21"/>
        <v>46</v>
      </c>
      <c r="O64" s="7">
        <f t="shared" si="21"/>
        <v>18590</v>
      </c>
      <c r="P64" s="7">
        <f t="shared" si="21"/>
        <v>312.5</v>
      </c>
      <c r="Q64" s="7">
        <f t="shared" si="21"/>
        <v>4857500</v>
      </c>
      <c r="R64" s="7">
        <f t="shared" si="21"/>
        <v>10252750</v>
      </c>
      <c r="S64" s="7">
        <f t="shared" si="21"/>
        <v>72787.78</v>
      </c>
      <c r="T64" s="7">
        <f t="shared" si="21"/>
        <v>10179962.22</v>
      </c>
      <c r="U64" s="7">
        <f t="shared" si="21"/>
        <v>477</v>
      </c>
      <c r="V64" s="14"/>
      <c r="W64" s="13"/>
    </row>
    <row r="65" spans="1:23">
      <c r="A65" s="13"/>
      <c r="B65" s="13"/>
      <c r="C65" s="13"/>
      <c r="D65" s="13"/>
      <c r="E65" s="13"/>
      <c r="F65" s="13"/>
      <c r="G65" s="13"/>
      <c r="H65" s="13"/>
      <c r="I65" s="13"/>
      <c r="J65" s="13"/>
      <c r="K65" s="13"/>
      <c r="L65" s="13"/>
      <c r="M65" s="13"/>
      <c r="N65" s="13"/>
      <c r="O65" s="13"/>
      <c r="P65" s="13"/>
      <c r="Q65" s="13"/>
      <c r="R65" s="13"/>
      <c r="S65" s="13"/>
      <c r="T65" s="13"/>
      <c r="U65" s="13"/>
      <c r="V65" s="13"/>
      <c r="W65" s="13"/>
    </row>
    <row r="66" spans="1:23">
      <c r="A66" s="13"/>
      <c r="B66" s="13"/>
      <c r="C66" s="13"/>
      <c r="D66" s="13"/>
      <c r="E66" s="13"/>
      <c r="F66" s="13"/>
      <c r="G66" s="13"/>
      <c r="H66" s="13"/>
      <c r="I66" s="13"/>
      <c r="J66" s="13"/>
      <c r="K66" s="13"/>
      <c r="L66" s="13"/>
      <c r="M66" s="13"/>
      <c r="N66" s="13"/>
      <c r="O66" s="13"/>
      <c r="P66" s="13"/>
      <c r="Q66" s="13"/>
      <c r="R66" s="13"/>
      <c r="S66" s="13"/>
      <c r="T66" s="13"/>
      <c r="U66" s="13"/>
      <c r="V66" s="13"/>
      <c r="W66" s="13"/>
    </row>
    <row r="67" spans="1:23">
      <c r="A67" s="13"/>
      <c r="B67" s="13"/>
      <c r="C67" s="13"/>
      <c r="D67" s="13"/>
      <c r="E67" s="13"/>
      <c r="F67" s="13"/>
      <c r="G67" s="13"/>
      <c r="H67" s="13"/>
      <c r="I67" s="13"/>
      <c r="J67" s="13"/>
      <c r="K67" s="13"/>
      <c r="L67" s="13"/>
      <c r="M67" s="13"/>
      <c r="N67" s="13"/>
      <c r="O67" s="13"/>
      <c r="P67" s="13"/>
      <c r="Q67" s="13"/>
      <c r="R67" s="13"/>
      <c r="S67" s="13"/>
      <c r="T67" s="13"/>
      <c r="U67" s="13"/>
      <c r="V67" s="13"/>
      <c r="W67" s="13"/>
    </row>
    <row r="68" spans="1:23">
      <c r="A68" s="13"/>
      <c r="B68" s="13"/>
      <c r="C68" s="13"/>
      <c r="D68" s="13"/>
      <c r="E68" s="13"/>
      <c r="F68" s="13"/>
      <c r="G68" s="13"/>
      <c r="H68" s="13"/>
      <c r="I68" s="13"/>
      <c r="J68" s="13"/>
      <c r="K68" s="13"/>
      <c r="L68" s="13"/>
      <c r="M68" s="13"/>
      <c r="N68" s="13"/>
      <c r="O68" s="13"/>
      <c r="P68" s="13"/>
      <c r="Q68" s="13"/>
      <c r="R68" s="13"/>
      <c r="S68" s="13"/>
      <c r="T68" s="13"/>
      <c r="U68" s="13"/>
      <c r="V68" s="13"/>
      <c r="W68" s="13"/>
    </row>
  </sheetData>
  <mergeCells count="14">
    <mergeCell ref="A1:V1"/>
    <mergeCell ref="D3:J3"/>
    <mergeCell ref="K3:Q3"/>
    <mergeCell ref="A34:B34"/>
    <mergeCell ref="A63:B63"/>
    <mergeCell ref="A64:B64"/>
    <mergeCell ref="A3:A4"/>
    <mergeCell ref="B3:B4"/>
    <mergeCell ref="C3:C4"/>
    <mergeCell ref="R3:R4"/>
    <mergeCell ref="S3:S4"/>
    <mergeCell ref="T3:T4"/>
    <mergeCell ref="U3:U4"/>
    <mergeCell ref="V3:V4"/>
  </mergeCells>
  <printOptions horizontalCentered="1"/>
  <pageMargins left="0.393055555555556" right="0.393055555555556" top="0.984027777777778" bottom="0.786805555555556"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资助统计表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Z01</dc:creator>
  <cp:lastModifiedBy>晓娟</cp:lastModifiedBy>
  <dcterms:created xsi:type="dcterms:W3CDTF">2021-03-12T10:22:00Z</dcterms:created>
  <dcterms:modified xsi:type="dcterms:W3CDTF">2021-05-31T08:45:20Z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BCE1DB6FED0543FF91B9B0A97CE8F282</vt:lpwstr>
  </property>
</Properties>
</file>