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5" windowHeight="13065"/>
  </bookViews>
  <sheets>
    <sheet name="6.见犊补母经营主体资金兑付花名册" sheetId="2" r:id="rId1"/>
  </sheets>
  <definedNames>
    <definedName name="_xlnm._FilterDatabase" localSheetId="0" hidden="1">'6.见犊补母经营主体资金兑付花名册'!$A$4:$P$24</definedName>
    <definedName name="_xlnm.Print_Titles" localSheetId="0">'6.见犊补母经营主体资金兑付花名册'!$A$1:$P$4</definedName>
  </definedNames>
  <calcPr calcId="144525"/>
</workbook>
</file>

<file path=xl/sharedStrings.xml><?xml version="1.0" encoding="utf-8"?>
<sst xmlns="http://schemas.openxmlformats.org/spreadsheetml/2006/main" count="146" uniqueCount="134">
  <si>
    <t>附表6</t>
  </si>
  <si>
    <t>西吉县2023年基础母牛扩群提质“见犊补母”项目经营主体补助资金兑付花名册</t>
  </si>
  <si>
    <t>序号</t>
  </si>
  <si>
    <t>企业名称</t>
  </si>
  <si>
    <t>统一社会
信用代码</t>
  </si>
  <si>
    <t>开户银行账号</t>
  </si>
  <si>
    <t>法人姓名</t>
  </si>
  <si>
    <t>法人身份证号</t>
  </si>
  <si>
    <t>村组</t>
  </si>
  <si>
    <t>受益人口</t>
  </si>
  <si>
    <t>补贴牛头数</t>
  </si>
  <si>
    <t>合计</t>
  </si>
  <si>
    <t>三代及以上西门塔尔良种犊牛每头补贴600元（头数）</t>
  </si>
  <si>
    <t>其它品
种犊牛
每头补贴300元
（头数）</t>
  </si>
  <si>
    <t>补贴
金额（元）</t>
  </si>
  <si>
    <t>联系方式</t>
  </si>
  <si>
    <t>备注</t>
  </si>
  <si>
    <t>补贴公犊牛头数</t>
  </si>
  <si>
    <t>补贴母犊牛头数</t>
  </si>
  <si>
    <t>西吉县召军农牧产业专业合作社</t>
  </si>
  <si>
    <t>936404********2254</t>
  </si>
  <si>
    <t>294210********659</t>
  </si>
  <si>
    <t>段召军</t>
  </si>
  <si>
    <t>642223********4316</t>
  </si>
  <si>
    <t>夏寨村二组</t>
  </si>
  <si>
    <t>187****8999</t>
  </si>
  <si>
    <t>西吉县鑫伟肉牛养殖专业合作社</t>
  </si>
  <si>
    <t>936404********844D</t>
  </si>
  <si>
    <t>294220********931</t>
  </si>
  <si>
    <t>何仁林</t>
  </si>
  <si>
    <t>642223********0010</t>
  </si>
  <si>
    <t>夏寨村一组</t>
  </si>
  <si>
    <t>137****3333</t>
  </si>
  <si>
    <t>西吉县祁家湾志宏养殖家庭农场</t>
  </si>
  <si>
    <t>926404********TQ9P</t>
  </si>
  <si>
    <t>600706********001</t>
  </si>
  <si>
    <t>马金元</t>
  </si>
  <si>
    <t>642223********0375</t>
  </si>
  <si>
    <t>泉儿湾村六组</t>
  </si>
  <si>
    <t>138****8631</t>
  </si>
  <si>
    <t>西吉县永麒养殖家庭农场</t>
  </si>
  <si>
    <t>916404********6A3J</t>
  </si>
  <si>
    <t>600167********002</t>
  </si>
  <si>
    <t>马金贵</t>
  </si>
  <si>
    <t>642223********0316</t>
  </si>
  <si>
    <t>150****8978</t>
  </si>
  <si>
    <t>宁夏喆强农林牧业科技有限公司</t>
  </si>
  <si>
    <t>916404********D33X</t>
  </si>
  <si>
    <t>501310********</t>
  </si>
  <si>
    <t>张志平</t>
  </si>
  <si>
    <t>642221********2294</t>
  </si>
  <si>
    <t>套子湾村一组</t>
  </si>
  <si>
    <t>182****1789</t>
  </si>
  <si>
    <t>固原市西吉县张新民养殖家庭农场</t>
  </si>
  <si>
    <t>916404********U27L</t>
  </si>
  <si>
    <t>600369********001</t>
  </si>
  <si>
    <t>张新民</t>
  </si>
  <si>
    <t>芦子沟村四组</t>
  </si>
  <si>
    <t>138****4556</t>
  </si>
  <si>
    <t>西吉县国华养殖专业合作社</t>
  </si>
  <si>
    <t>936404********5R5L</t>
  </si>
  <si>
    <t>501362********001</t>
  </si>
  <si>
    <t>马国华</t>
  </si>
  <si>
    <t>642223********4333</t>
  </si>
  <si>
    <t>酸刺村六组</t>
  </si>
  <si>
    <t>158****3928</t>
  </si>
  <si>
    <t>西吉县田园蔬菜种植销售专业合作社</t>
  </si>
  <si>
    <t>936404********045U</t>
  </si>
  <si>
    <t>120000********</t>
  </si>
  <si>
    <t>张根生</t>
  </si>
  <si>
    <t>642223********4314</t>
  </si>
  <si>
    <t>杨坊村四组</t>
  </si>
  <si>
    <t>150****9093</t>
  </si>
  <si>
    <t>西吉县连银养殖家庭农场</t>
  </si>
  <si>
    <t>616404********PJ3N</t>
  </si>
  <si>
    <t>600269********001</t>
  </si>
  <si>
    <t>苏连银</t>
  </si>
  <si>
    <t>642223********435X</t>
  </si>
  <si>
    <t>杨坊村七组</t>
  </si>
  <si>
    <t>177****3213</t>
  </si>
  <si>
    <t>西吉县金有养殖专业合作社</t>
  </si>
  <si>
    <t>936404********305E</t>
  </si>
  <si>
    <t>500988********001</t>
  </si>
  <si>
    <t>苏金有</t>
  </si>
  <si>
    <t>640422********0319</t>
  </si>
  <si>
    <t>杨坊村八组</t>
  </si>
  <si>
    <t>156****1822</t>
  </si>
  <si>
    <t>西吉县柏龙养殖专业合作社</t>
  </si>
  <si>
    <t>936404********265K</t>
  </si>
  <si>
    <t>500972********</t>
  </si>
  <si>
    <t>李柏龙</t>
  </si>
  <si>
    <t>642223********0311</t>
  </si>
  <si>
    <t>大滩村六组</t>
  </si>
  <si>
    <t>138****3623</t>
  </si>
  <si>
    <t>西吉县彦华养殖家庭农场</t>
  </si>
  <si>
    <t>916404********PX3F</t>
  </si>
  <si>
    <t>964001********7108</t>
  </si>
  <si>
    <t>陈彦华</t>
  </si>
  <si>
    <t>642223********0339</t>
  </si>
  <si>
    <t>134****3450</t>
  </si>
  <si>
    <t>西吉县富水湾养殖专业合作社</t>
  </si>
  <si>
    <t>936404********875D</t>
  </si>
  <si>
    <t>500994********</t>
  </si>
  <si>
    <t>李文民</t>
  </si>
  <si>
    <t>642223********0317</t>
  </si>
  <si>
    <t>138****3575</t>
  </si>
  <si>
    <t>西吉县利忠养殖家庭农场</t>
  </si>
  <si>
    <t>916404********UL7P</t>
  </si>
  <si>
    <t>马红斌</t>
  </si>
  <si>
    <t>642223********0310</t>
  </si>
  <si>
    <t>183****6267</t>
  </si>
  <si>
    <t>西吉县鸿成养殖家庭农场</t>
  </si>
  <si>
    <t>916404********7B8Q</t>
  </si>
  <si>
    <t>600167********001</t>
  </si>
  <si>
    <t>马鸿成</t>
  </si>
  <si>
    <t>199****4813</t>
  </si>
  <si>
    <t>西吉县博荣养殖家庭农场</t>
  </si>
  <si>
    <t>916404********2E6E</t>
  </si>
  <si>
    <t>600300********001</t>
  </si>
  <si>
    <t>陈耀文</t>
  </si>
  <si>
    <t>642223********033X</t>
  </si>
  <si>
    <t>137****3359</t>
  </si>
  <si>
    <t>西吉县金福源养殖家庭农场</t>
  </si>
  <si>
    <t>916404********GAIE</t>
  </si>
  <si>
    <t>600367********001</t>
  </si>
  <si>
    <t>金存福</t>
  </si>
  <si>
    <t>642223********0330</t>
  </si>
  <si>
    <t>大滩村三组</t>
  </si>
  <si>
    <t>158****3399</t>
  </si>
  <si>
    <t>西吉县春晓养殖家庭农场</t>
  </si>
  <si>
    <t>916404********MA2E</t>
  </si>
  <si>
    <t>622947********79936</t>
  </si>
  <si>
    <t>金海军</t>
  </si>
  <si>
    <t>153****5470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</si>
</sst>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indexed="8"/>
      <name val="Tahoma"/>
      <charset val="134"/>
    </font>
    <font>
      <sz val="14"/>
      <color indexed="8"/>
      <name val="宋体"/>
      <charset val="134"/>
    </font>
    <font>
      <sz val="14"/>
      <color indexed="8"/>
      <name val="Tahoma"/>
      <charset val="134"/>
    </font>
    <font>
      <sz val="16"/>
      <color indexed="8"/>
      <name val="方正小标宋简体"/>
      <charset val="134"/>
    </font>
    <font>
      <sz val="9"/>
      <color indexed="8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仿宋_GB2312"/>
      <charset val="134"/>
    </font>
    <font>
      <sz val="8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0" fontId="19" fillId="0" borderId="0"/>
    <xf numFmtId="0" fontId="15" fillId="1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12" borderId="11" applyNumberFormat="false" applyAlignment="false" applyProtection="false">
      <alignment vertical="center"/>
    </xf>
    <xf numFmtId="0" fontId="24" fillId="18" borderId="12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0" fillId="12" borderId="14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24" borderId="14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2" applyFont="true" applyFill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1" applyFont="true" applyBorder="true" applyAlignment="true">
      <alignment horizontal="center" vertical="center" wrapText="true"/>
    </xf>
    <xf numFmtId="0" fontId="8" fillId="0" borderId="4" xfId="1" applyFon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8" fillId="0" borderId="1" xfId="1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7" xfId="1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</cellXfs>
  <cellStyles count="51">
    <cellStyle name="常规" xfId="0" builtinId="0"/>
    <cellStyle name="常规 2" xfId="1"/>
    <cellStyle name="常规 21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4"/>
  <sheetViews>
    <sheetView tabSelected="1" workbookViewId="0">
      <pane ySplit="4" topLeftCell="A5" activePane="bottomLeft" state="frozen"/>
      <selection/>
      <selection pane="bottomLeft" activeCell="F28" sqref="F28"/>
    </sheetView>
  </sheetViews>
  <sheetFormatPr defaultColWidth="9" defaultRowHeight="15.75"/>
  <cols>
    <col min="1" max="1" width="3.4" style="4" customWidth="true"/>
    <col min="2" max="2" width="31.5" style="4" customWidth="true"/>
    <col min="3" max="3" width="20.375" style="4" customWidth="true"/>
    <col min="4" max="4" width="19.625" style="4" customWidth="true"/>
    <col min="5" max="5" width="7.7" style="4" customWidth="true"/>
    <col min="6" max="6" width="20.375" style="4" customWidth="true"/>
    <col min="7" max="7" width="13.75" style="5" customWidth="true"/>
    <col min="8" max="8" width="4.4" style="4" customWidth="true"/>
    <col min="9" max="10" width="4.875" style="4" customWidth="true"/>
    <col min="11" max="11" width="6" style="4" customWidth="true"/>
    <col min="12" max="12" width="7.2" style="4" customWidth="true"/>
    <col min="13" max="13" width="7.4" style="4" customWidth="true"/>
    <col min="14" max="14" width="6.625" style="4" customWidth="true"/>
    <col min="15" max="15" width="12.625" style="4" customWidth="true"/>
    <col min="16" max="16" width="7.375" style="4" customWidth="true"/>
  </cols>
  <sheetData>
    <row r="1" ht="18" spans="1:16">
      <c r="A1" s="6" t="s">
        <v>0</v>
      </c>
      <c r="B1" s="7"/>
      <c r="C1" s="7"/>
      <c r="D1" s="7"/>
      <c r="E1" s="7"/>
      <c r="F1" s="7"/>
      <c r="G1" s="24"/>
      <c r="H1" s="7"/>
      <c r="I1" s="7"/>
      <c r="J1" s="7"/>
      <c r="K1" s="7"/>
      <c r="L1" s="7"/>
      <c r="M1" s="7"/>
      <c r="N1" s="7"/>
      <c r="O1" s="7"/>
      <c r="P1" s="7"/>
    </row>
    <row r="2" s="1" customFormat="true" ht="36" customHeight="true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true" ht="23.25" customHeight="true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10"/>
      <c r="K3" s="29" t="s">
        <v>11</v>
      </c>
      <c r="L3" s="30" t="s">
        <v>12</v>
      </c>
      <c r="M3" s="29" t="s">
        <v>13</v>
      </c>
      <c r="N3" s="29" t="s">
        <v>14</v>
      </c>
      <c r="O3" s="9" t="s">
        <v>15</v>
      </c>
      <c r="P3" s="9" t="s">
        <v>16</v>
      </c>
    </row>
    <row r="4" s="2" customFormat="true" ht="45" spans="1:16">
      <c r="A4" s="9"/>
      <c r="B4" s="10"/>
      <c r="C4" s="10"/>
      <c r="D4" s="10"/>
      <c r="E4" s="10"/>
      <c r="F4" s="10"/>
      <c r="G4" s="9"/>
      <c r="H4" s="10"/>
      <c r="I4" s="10" t="s">
        <v>17</v>
      </c>
      <c r="J4" s="10" t="s">
        <v>18</v>
      </c>
      <c r="K4" s="29"/>
      <c r="L4" s="30"/>
      <c r="M4" s="29"/>
      <c r="N4" s="29"/>
      <c r="O4" s="9"/>
      <c r="P4" s="9"/>
    </row>
    <row r="5" s="2" customFormat="true" ht="21" customHeight="true" spans="1:16">
      <c r="A5" s="11">
        <v>1</v>
      </c>
      <c r="B5" s="12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>
        <v>5</v>
      </c>
      <c r="I5" s="11">
        <v>14</v>
      </c>
      <c r="J5" s="11">
        <v>18</v>
      </c>
      <c r="K5" s="11">
        <f t="shared" ref="K5:K11" si="0">J5+I5</f>
        <v>32</v>
      </c>
      <c r="L5" s="11">
        <v>32</v>
      </c>
      <c r="M5" s="11"/>
      <c r="N5" s="11">
        <f t="shared" ref="N5:N11" si="1">L5*600</f>
        <v>19200</v>
      </c>
      <c r="O5" s="11" t="s">
        <v>25</v>
      </c>
      <c r="P5" s="32"/>
    </row>
    <row r="6" s="2" customFormat="true" ht="21" customHeight="true" spans="1:16">
      <c r="A6" s="11">
        <v>2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>
        <v>2</v>
      </c>
      <c r="I6" s="11">
        <v>22</v>
      </c>
      <c r="J6" s="11">
        <v>24</v>
      </c>
      <c r="K6" s="11">
        <f t="shared" si="0"/>
        <v>46</v>
      </c>
      <c r="L6" s="11">
        <v>46</v>
      </c>
      <c r="M6" s="11"/>
      <c r="N6" s="11">
        <f t="shared" si="1"/>
        <v>27600</v>
      </c>
      <c r="O6" s="11" t="s">
        <v>32</v>
      </c>
      <c r="P6" s="32"/>
    </row>
    <row r="7" s="2" customFormat="true" ht="21" customHeight="true" spans="1:16">
      <c r="A7" s="11">
        <v>3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>
        <v>5</v>
      </c>
      <c r="I7" s="11">
        <v>5</v>
      </c>
      <c r="J7" s="11">
        <v>8</v>
      </c>
      <c r="K7" s="11">
        <f t="shared" si="0"/>
        <v>13</v>
      </c>
      <c r="L7" s="11">
        <v>13</v>
      </c>
      <c r="M7" s="11"/>
      <c r="N7" s="11">
        <f t="shared" si="1"/>
        <v>7800</v>
      </c>
      <c r="O7" s="11" t="s">
        <v>39</v>
      </c>
      <c r="P7" s="32"/>
    </row>
    <row r="8" s="2" customFormat="true" ht="21" customHeight="true" spans="1:16">
      <c r="A8" s="11">
        <v>4</v>
      </c>
      <c r="B8" s="11" t="s">
        <v>40</v>
      </c>
      <c r="C8" s="11" t="s">
        <v>41</v>
      </c>
      <c r="D8" s="11" t="s">
        <v>42</v>
      </c>
      <c r="E8" s="11" t="s">
        <v>43</v>
      </c>
      <c r="F8" s="11" t="s">
        <v>44</v>
      </c>
      <c r="G8" s="11" t="s">
        <v>38</v>
      </c>
      <c r="H8" s="11">
        <v>5</v>
      </c>
      <c r="I8" s="11">
        <v>2</v>
      </c>
      <c r="J8" s="11">
        <v>8</v>
      </c>
      <c r="K8" s="11">
        <f t="shared" si="0"/>
        <v>10</v>
      </c>
      <c r="L8" s="11">
        <v>10</v>
      </c>
      <c r="M8" s="11"/>
      <c r="N8" s="11">
        <f t="shared" si="1"/>
        <v>6000</v>
      </c>
      <c r="O8" s="11" t="s">
        <v>45</v>
      </c>
      <c r="P8" s="32"/>
    </row>
    <row r="9" s="2" customFormat="true" ht="21" customHeight="true" spans="1:16">
      <c r="A9" s="11">
        <v>5</v>
      </c>
      <c r="B9" s="13" t="s">
        <v>46</v>
      </c>
      <c r="C9" s="14" t="s">
        <v>47</v>
      </c>
      <c r="D9" s="15" t="s">
        <v>48</v>
      </c>
      <c r="E9" s="11" t="s">
        <v>49</v>
      </c>
      <c r="F9" s="11" t="s">
        <v>50</v>
      </c>
      <c r="G9" s="11" t="s">
        <v>51</v>
      </c>
      <c r="H9" s="11">
        <v>1</v>
      </c>
      <c r="I9" s="11">
        <v>3</v>
      </c>
      <c r="J9" s="11">
        <v>2</v>
      </c>
      <c r="K9" s="11">
        <f t="shared" si="0"/>
        <v>5</v>
      </c>
      <c r="L9" s="11">
        <v>5</v>
      </c>
      <c r="M9" s="11"/>
      <c r="N9" s="11">
        <f t="shared" si="1"/>
        <v>3000</v>
      </c>
      <c r="O9" s="11" t="s">
        <v>52</v>
      </c>
      <c r="P9" s="32"/>
    </row>
    <row r="10" s="2" customFormat="true" ht="21" customHeight="true" spans="1:16">
      <c r="A10" s="11">
        <v>6</v>
      </c>
      <c r="B10" s="16" t="s">
        <v>53</v>
      </c>
      <c r="C10" s="17" t="s">
        <v>54</v>
      </c>
      <c r="D10" s="17" t="s">
        <v>55</v>
      </c>
      <c r="E10" s="11" t="s">
        <v>56</v>
      </c>
      <c r="F10" s="11" t="s">
        <v>44</v>
      </c>
      <c r="G10" s="11" t="s">
        <v>57</v>
      </c>
      <c r="H10" s="11">
        <v>3</v>
      </c>
      <c r="I10" s="11">
        <v>4</v>
      </c>
      <c r="J10" s="11">
        <v>2</v>
      </c>
      <c r="K10" s="11">
        <f t="shared" si="0"/>
        <v>6</v>
      </c>
      <c r="L10" s="11">
        <v>6</v>
      </c>
      <c r="M10" s="11"/>
      <c r="N10" s="11">
        <f t="shared" si="1"/>
        <v>3600</v>
      </c>
      <c r="O10" s="17" t="s">
        <v>58</v>
      </c>
      <c r="P10" s="32"/>
    </row>
    <row r="11" s="2" customFormat="true" ht="21" customHeight="true" spans="1:16">
      <c r="A11" s="11">
        <v>7</v>
      </c>
      <c r="B11" s="12" t="s">
        <v>59</v>
      </c>
      <c r="C11" s="12" t="s">
        <v>60</v>
      </c>
      <c r="D11" s="12" t="s">
        <v>61</v>
      </c>
      <c r="E11" s="12" t="s">
        <v>62</v>
      </c>
      <c r="F11" s="12" t="s">
        <v>63</v>
      </c>
      <c r="G11" s="12" t="s">
        <v>64</v>
      </c>
      <c r="H11" s="12">
        <v>13</v>
      </c>
      <c r="I11" s="12">
        <v>16</v>
      </c>
      <c r="J11" s="12">
        <v>12</v>
      </c>
      <c r="K11" s="11">
        <f t="shared" si="0"/>
        <v>28</v>
      </c>
      <c r="L11" s="12">
        <v>28</v>
      </c>
      <c r="M11" s="12"/>
      <c r="N11" s="11">
        <f t="shared" si="1"/>
        <v>16800</v>
      </c>
      <c r="O11" s="12" t="s">
        <v>65</v>
      </c>
      <c r="P11" s="32"/>
    </row>
    <row r="12" s="2" customFormat="true" ht="21" customHeight="true" spans="1:16">
      <c r="A12" s="11">
        <v>8</v>
      </c>
      <c r="B12" s="11" t="s">
        <v>66</v>
      </c>
      <c r="C12" s="11" t="s">
        <v>67</v>
      </c>
      <c r="D12" s="11" t="s">
        <v>68</v>
      </c>
      <c r="E12" s="11" t="s">
        <v>69</v>
      </c>
      <c r="F12" s="11" t="s">
        <v>70</v>
      </c>
      <c r="G12" s="11" t="s">
        <v>71</v>
      </c>
      <c r="H12" s="11">
        <v>5</v>
      </c>
      <c r="I12" s="16">
        <v>6</v>
      </c>
      <c r="J12" s="16">
        <v>11</v>
      </c>
      <c r="K12" s="11">
        <f t="shared" ref="K12:K22" si="2">J12+I12</f>
        <v>17</v>
      </c>
      <c r="L12" s="16">
        <v>17</v>
      </c>
      <c r="M12" s="16"/>
      <c r="N12" s="11">
        <f t="shared" ref="N12:N22" si="3">L12*600</f>
        <v>10200</v>
      </c>
      <c r="O12" s="26" t="s">
        <v>72</v>
      </c>
      <c r="P12" s="32"/>
    </row>
    <row r="13" s="2" customFormat="true" ht="21" customHeight="true" spans="1:16">
      <c r="A13" s="11">
        <v>9</v>
      </c>
      <c r="B13" s="11" t="s">
        <v>73</v>
      </c>
      <c r="C13" s="11" t="s">
        <v>74</v>
      </c>
      <c r="D13" s="11" t="s">
        <v>75</v>
      </c>
      <c r="E13" s="11" t="s">
        <v>76</v>
      </c>
      <c r="F13" s="25" t="s">
        <v>77</v>
      </c>
      <c r="G13" s="11" t="s">
        <v>78</v>
      </c>
      <c r="H13" s="11">
        <v>2</v>
      </c>
      <c r="I13" s="16">
        <v>3</v>
      </c>
      <c r="J13" s="16">
        <v>4</v>
      </c>
      <c r="K13" s="11">
        <f t="shared" si="2"/>
        <v>7</v>
      </c>
      <c r="L13" s="16">
        <v>7</v>
      </c>
      <c r="M13" s="16"/>
      <c r="N13" s="11">
        <f t="shared" si="3"/>
        <v>4200</v>
      </c>
      <c r="O13" s="26" t="s">
        <v>79</v>
      </c>
      <c r="P13" s="32"/>
    </row>
    <row r="14" s="2" customFormat="true" ht="21" customHeight="true" spans="1:16">
      <c r="A14" s="11">
        <v>10</v>
      </c>
      <c r="B14" s="11" t="s">
        <v>80</v>
      </c>
      <c r="C14" s="11" t="s">
        <v>81</v>
      </c>
      <c r="D14" s="11" t="s">
        <v>82</v>
      </c>
      <c r="E14" s="11" t="s">
        <v>83</v>
      </c>
      <c r="F14" s="11" t="s">
        <v>84</v>
      </c>
      <c r="G14" s="11" t="s">
        <v>85</v>
      </c>
      <c r="H14" s="11">
        <v>3</v>
      </c>
      <c r="I14" s="16">
        <v>18</v>
      </c>
      <c r="J14" s="16">
        <v>17</v>
      </c>
      <c r="K14" s="11">
        <f t="shared" si="2"/>
        <v>35</v>
      </c>
      <c r="L14" s="16">
        <v>35</v>
      </c>
      <c r="M14" s="16"/>
      <c r="N14" s="11">
        <f t="shared" si="3"/>
        <v>21000</v>
      </c>
      <c r="O14" s="26" t="s">
        <v>86</v>
      </c>
      <c r="P14" s="32"/>
    </row>
    <row r="15" s="2" customFormat="true" ht="21" customHeight="true" spans="1:16">
      <c r="A15" s="11">
        <v>11</v>
      </c>
      <c r="B15" s="12" t="s">
        <v>87</v>
      </c>
      <c r="C15" s="12" t="s">
        <v>88</v>
      </c>
      <c r="D15" s="12" t="s">
        <v>89</v>
      </c>
      <c r="E15" s="12" t="s">
        <v>90</v>
      </c>
      <c r="F15" s="12" t="s">
        <v>91</v>
      </c>
      <c r="G15" s="12" t="s">
        <v>92</v>
      </c>
      <c r="H15" s="12">
        <v>4</v>
      </c>
      <c r="I15" s="12">
        <v>18</v>
      </c>
      <c r="J15" s="12">
        <v>10</v>
      </c>
      <c r="K15" s="11">
        <f t="shared" si="2"/>
        <v>28</v>
      </c>
      <c r="L15" s="12">
        <v>28</v>
      </c>
      <c r="M15" s="12"/>
      <c r="N15" s="11">
        <f t="shared" si="3"/>
        <v>16800</v>
      </c>
      <c r="O15" s="12" t="s">
        <v>93</v>
      </c>
      <c r="P15" s="32"/>
    </row>
    <row r="16" s="2" customFormat="true" ht="21" customHeight="true" spans="1:16">
      <c r="A16" s="11">
        <v>12</v>
      </c>
      <c r="B16" s="12" t="s">
        <v>94</v>
      </c>
      <c r="C16" s="18" t="s">
        <v>95</v>
      </c>
      <c r="D16" s="12" t="s">
        <v>96</v>
      </c>
      <c r="E16" s="12" t="s">
        <v>97</v>
      </c>
      <c r="F16" s="12" t="s">
        <v>98</v>
      </c>
      <c r="G16" s="12" t="s">
        <v>92</v>
      </c>
      <c r="H16" s="12">
        <v>2</v>
      </c>
      <c r="I16" s="12">
        <v>6</v>
      </c>
      <c r="J16" s="12">
        <v>7</v>
      </c>
      <c r="K16" s="11">
        <f t="shared" si="2"/>
        <v>13</v>
      </c>
      <c r="L16" s="12">
        <v>13</v>
      </c>
      <c r="M16" s="12"/>
      <c r="N16" s="11">
        <f t="shared" si="3"/>
        <v>7800</v>
      </c>
      <c r="O16" s="12" t="s">
        <v>99</v>
      </c>
      <c r="P16" s="32"/>
    </row>
    <row r="17" s="2" customFormat="true" ht="21" customHeight="true" spans="1:16">
      <c r="A17" s="11">
        <v>13</v>
      </c>
      <c r="B17" s="12" t="s">
        <v>100</v>
      </c>
      <c r="C17" s="12" t="s">
        <v>101</v>
      </c>
      <c r="D17" s="12" t="s">
        <v>102</v>
      </c>
      <c r="E17" s="12" t="s">
        <v>103</v>
      </c>
      <c r="F17" s="12" t="s">
        <v>104</v>
      </c>
      <c r="G17" s="12" t="s">
        <v>92</v>
      </c>
      <c r="H17" s="12">
        <v>4</v>
      </c>
      <c r="I17" s="12">
        <v>15</v>
      </c>
      <c r="J17" s="12">
        <v>10</v>
      </c>
      <c r="K17" s="11">
        <f t="shared" si="2"/>
        <v>25</v>
      </c>
      <c r="L17" s="12">
        <v>25</v>
      </c>
      <c r="M17" s="12"/>
      <c r="N17" s="11">
        <f t="shared" si="3"/>
        <v>15000</v>
      </c>
      <c r="O17" s="12" t="s">
        <v>105</v>
      </c>
      <c r="P17" s="32"/>
    </row>
    <row r="18" s="2" customFormat="true" ht="21" customHeight="true" spans="1:16">
      <c r="A18" s="11">
        <v>14</v>
      </c>
      <c r="B18" s="19" t="s">
        <v>106</v>
      </c>
      <c r="C18" s="12" t="s">
        <v>107</v>
      </c>
      <c r="D18" s="20" t="s">
        <v>35</v>
      </c>
      <c r="E18" s="12" t="s">
        <v>108</v>
      </c>
      <c r="F18" s="20" t="s">
        <v>109</v>
      </c>
      <c r="G18" s="12" t="s">
        <v>92</v>
      </c>
      <c r="H18" s="12">
        <v>4</v>
      </c>
      <c r="I18" s="26">
        <v>6</v>
      </c>
      <c r="J18" s="26">
        <v>4</v>
      </c>
      <c r="K18" s="11">
        <f t="shared" si="2"/>
        <v>10</v>
      </c>
      <c r="L18" s="31">
        <v>10</v>
      </c>
      <c r="M18" s="31"/>
      <c r="N18" s="11">
        <f t="shared" si="3"/>
        <v>6000</v>
      </c>
      <c r="O18" s="20" t="s">
        <v>110</v>
      </c>
      <c r="P18" s="32"/>
    </row>
    <row r="19" s="2" customFormat="true" ht="21" customHeight="true" spans="1:16">
      <c r="A19" s="11">
        <v>15</v>
      </c>
      <c r="B19" s="12" t="s">
        <v>111</v>
      </c>
      <c r="C19" s="12" t="s">
        <v>112</v>
      </c>
      <c r="D19" s="12" t="s">
        <v>113</v>
      </c>
      <c r="E19" s="12" t="s">
        <v>114</v>
      </c>
      <c r="F19" s="26" t="s">
        <v>109</v>
      </c>
      <c r="G19" s="12" t="s">
        <v>92</v>
      </c>
      <c r="H19" s="12">
        <v>2</v>
      </c>
      <c r="I19" s="12">
        <v>5</v>
      </c>
      <c r="J19" s="12">
        <v>4</v>
      </c>
      <c r="K19" s="11">
        <f t="shared" si="2"/>
        <v>9</v>
      </c>
      <c r="L19" s="12">
        <v>9</v>
      </c>
      <c r="M19" s="12"/>
      <c r="N19" s="11">
        <f t="shared" si="3"/>
        <v>5400</v>
      </c>
      <c r="O19" s="26" t="s">
        <v>115</v>
      </c>
      <c r="P19" s="32"/>
    </row>
    <row r="20" s="2" customFormat="true" ht="21" customHeight="true" spans="1:16">
      <c r="A20" s="11">
        <v>16</v>
      </c>
      <c r="B20" s="12" t="s">
        <v>116</v>
      </c>
      <c r="C20" s="12" t="s">
        <v>117</v>
      </c>
      <c r="D20" s="12" t="s">
        <v>118</v>
      </c>
      <c r="E20" s="12" t="s">
        <v>119</v>
      </c>
      <c r="F20" s="12" t="s">
        <v>120</v>
      </c>
      <c r="G20" s="12" t="s">
        <v>92</v>
      </c>
      <c r="H20" s="12">
        <v>3</v>
      </c>
      <c r="I20" s="12">
        <v>19</v>
      </c>
      <c r="J20" s="12">
        <v>27</v>
      </c>
      <c r="K20" s="11">
        <f t="shared" si="2"/>
        <v>46</v>
      </c>
      <c r="L20" s="12">
        <v>46</v>
      </c>
      <c r="M20" s="12"/>
      <c r="N20" s="11">
        <f t="shared" si="3"/>
        <v>27600</v>
      </c>
      <c r="O20" s="12" t="s">
        <v>121</v>
      </c>
      <c r="P20" s="32"/>
    </row>
    <row r="21" s="2" customFormat="true" ht="21" customHeight="true" spans="1:16">
      <c r="A21" s="11">
        <v>17</v>
      </c>
      <c r="B21" s="12" t="s">
        <v>122</v>
      </c>
      <c r="C21" s="12" t="s">
        <v>123</v>
      </c>
      <c r="D21" s="12" t="s">
        <v>124</v>
      </c>
      <c r="E21" s="12" t="s">
        <v>125</v>
      </c>
      <c r="F21" s="26" t="s">
        <v>126</v>
      </c>
      <c r="G21" s="12" t="s">
        <v>127</v>
      </c>
      <c r="H21" s="12">
        <v>3</v>
      </c>
      <c r="I21" s="12">
        <v>22</v>
      </c>
      <c r="J21" s="12">
        <v>36</v>
      </c>
      <c r="K21" s="11">
        <f t="shared" si="2"/>
        <v>58</v>
      </c>
      <c r="L21" s="12">
        <v>58</v>
      </c>
      <c r="M21" s="12"/>
      <c r="N21" s="11">
        <f t="shared" si="3"/>
        <v>34800</v>
      </c>
      <c r="O21" s="11" t="s">
        <v>128</v>
      </c>
      <c r="P21" s="32"/>
    </row>
    <row r="22" s="2" customFormat="true" ht="21" customHeight="true" spans="1:16">
      <c r="A22" s="11">
        <v>18</v>
      </c>
      <c r="B22" s="12" t="s">
        <v>129</v>
      </c>
      <c r="C22" s="12" t="s">
        <v>130</v>
      </c>
      <c r="D22" s="12" t="s">
        <v>131</v>
      </c>
      <c r="E22" s="12" t="s">
        <v>132</v>
      </c>
      <c r="F22" s="26" t="s">
        <v>98</v>
      </c>
      <c r="G22" s="12" t="s">
        <v>127</v>
      </c>
      <c r="H22" s="12">
        <v>6</v>
      </c>
      <c r="I22" s="12">
        <v>6</v>
      </c>
      <c r="J22" s="12">
        <v>12</v>
      </c>
      <c r="K22" s="11">
        <f t="shared" si="2"/>
        <v>18</v>
      </c>
      <c r="L22" s="12">
        <v>18</v>
      </c>
      <c r="M22" s="12"/>
      <c r="N22" s="11">
        <f t="shared" si="3"/>
        <v>10800</v>
      </c>
      <c r="O22" s="11" t="s">
        <v>133</v>
      </c>
      <c r="P22" s="32"/>
    </row>
    <row r="23" s="3" customFormat="true" ht="21" customHeight="true" spans="1:16">
      <c r="A23" s="21" t="s">
        <v>11</v>
      </c>
      <c r="B23" s="22"/>
      <c r="C23" s="22"/>
      <c r="D23" s="22"/>
      <c r="E23" s="27"/>
      <c r="F23" s="27"/>
      <c r="G23" s="27"/>
      <c r="H23" s="27">
        <f t="shared" ref="H23:N23" si="4">SUM(H5:H22)</f>
        <v>72</v>
      </c>
      <c r="I23" s="27">
        <f t="shared" si="4"/>
        <v>190</v>
      </c>
      <c r="J23" s="27">
        <f t="shared" si="4"/>
        <v>216</v>
      </c>
      <c r="K23" s="27">
        <f t="shared" si="4"/>
        <v>406</v>
      </c>
      <c r="L23" s="27">
        <f t="shared" si="4"/>
        <v>406</v>
      </c>
      <c r="M23" s="27">
        <f t="shared" si="4"/>
        <v>0</v>
      </c>
      <c r="N23" s="27">
        <f t="shared" si="4"/>
        <v>243600</v>
      </c>
      <c r="O23" s="27"/>
      <c r="P23" s="27"/>
    </row>
    <row r="24" spans="1:16">
      <c r="A24" s="23"/>
      <c r="B24" s="23"/>
      <c r="C24" s="23"/>
      <c r="D24" s="23"/>
      <c r="E24" s="23"/>
      <c r="F24" s="23"/>
      <c r="G24" s="28"/>
      <c r="H24" s="23"/>
      <c r="I24" s="23"/>
      <c r="J24" s="23"/>
      <c r="K24" s="23"/>
      <c r="L24" s="23"/>
      <c r="M24" s="23"/>
      <c r="N24" s="23"/>
      <c r="O24" s="23"/>
      <c r="P24" s="23"/>
    </row>
  </sheetData>
  <autoFilter ref="A4:P24">
    <extLst/>
  </autoFilter>
  <mergeCells count="19">
    <mergeCell ref="A1:P1"/>
    <mergeCell ref="A2:P2"/>
    <mergeCell ref="I3:J3"/>
    <mergeCell ref="A23:B23"/>
    <mergeCell ref="A24:P2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conditionalFormatting sqref="O12">
    <cfRule type="expression" dxfId="0" priority="1">
      <formula>AND(SUMPRODUCT(IFERROR(1*(($O$12&amp;"x")=(O12&amp;"x")),0))&gt;1,NOT(ISBLANK(O12)))</formula>
    </cfRule>
  </conditionalFormatting>
  <conditionalFormatting sqref="O13">
    <cfRule type="expression" dxfId="0" priority="3">
      <formula>AND(SUMPRODUCT(IFERROR(1*(($O$13&amp;"x")=(O13&amp;"x")),0))&gt;1,NOT(ISBLANK(O13)))</formula>
    </cfRule>
  </conditionalFormatting>
  <conditionalFormatting sqref="O14">
    <cfRule type="expression" dxfId="0" priority="2">
      <formula>AND(SUMPRODUCT(IFERROR(1*(($O$14&amp;"x")=(O14&amp;"x")),0))&gt;1,NOT(ISBLANK(O14)))</formula>
    </cfRule>
  </conditionalFormatting>
  <printOptions horizontalCentered="true"/>
  <pageMargins left="0.511805555555556" right="0.511805555555556" top="0.74375" bottom="0.475694444444444" header="0.310416666666667" footer="0.70833333333333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6.见犊补母经营主体资金兑付花名册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2023-07-12T15:38:00Z</dcterms:created>
  <dcterms:modified xsi:type="dcterms:W3CDTF">2023-07-27T17:36:14Z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973AE0BE2EAB431B85B6B0B71925533C_11</vt:lpwstr>
  </property>
  <property fmtid="{D5CDD505-2E9C-101B-9397-08002B2CF9AE}" pid="3" name="KSOProductBuildVer">
    <vt:lpwstr>2052-11.8.2.10337</vt:lpwstr>
  </property>
</Properties>
</file>