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4年财政涉农整合清单" sheetId="2" r:id="rId1"/>
  </sheets>
  <definedNames>
    <definedName name="_xlnm._FilterDatabase" localSheetId="0" hidden="1">'2024年财政涉农整合清单'!$A$1:$M$81</definedName>
    <definedName name="_xlnm.Print_Titles" localSheetId="0">'2024年财政涉农整合清单'!$2:$3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<sst xmlns="http://schemas.openxmlformats.org/spreadsheetml/2006/main" count="645" uniqueCount="341">
  <si>
    <t>附件</t>
  </si>
  <si>
    <t>西吉县2024年财政涉农资金统筹整合项目清单</t>
  </si>
  <si>
    <t>序号</t>
  </si>
  <si>
    <t>项目类别
及名称</t>
  </si>
  <si>
    <t>项目
性质</t>
  </si>
  <si>
    <t>建设内容及规模</t>
  </si>
  <si>
    <t>2024年
投资     （万元）</t>
  </si>
  <si>
    <t>资金来源</t>
  </si>
  <si>
    <t>绩效目标</t>
  </si>
  <si>
    <t>联农带农</t>
  </si>
  <si>
    <t>建设地点</t>
  </si>
  <si>
    <t>补助标准  （万元、元）</t>
  </si>
  <si>
    <t>建设时限</t>
  </si>
  <si>
    <t>行业
主管</t>
  </si>
  <si>
    <t>责任
单位</t>
  </si>
  <si>
    <t>合  计</t>
  </si>
  <si>
    <t>一</t>
  </si>
  <si>
    <t>产业发展
类</t>
  </si>
  <si>
    <t>小计</t>
  </si>
  <si>
    <t>（一）</t>
  </si>
  <si>
    <t>粮食安全</t>
  </si>
  <si>
    <t>小麦种植项目</t>
  </si>
  <si>
    <t>新建</t>
  </si>
  <si>
    <t>脱贫户及已消除风险的监测户，种植小麦每亩奖补200元；未消除风险及新识别的监测户，种植小麦每亩奖补300元，计划奖补4万亩。鼓励村级集体经济组织及农业新型经营主体集中连片建设小麦种植基地，建立面积300亩以上小麦种植基地，每亩奖补100元，计划建设面积1万亩。</t>
  </si>
  <si>
    <t>中央衔接资金（少数民族发展）</t>
  </si>
  <si>
    <t>通过项目奖补扶持，保障粮食安全，提高脱贫群众及监测户产业收入，巩固脱贫攻坚成果</t>
  </si>
  <si>
    <t>带动脱贫群众和监测对象，发展产业，增加收入</t>
  </si>
  <si>
    <t>19个乡镇295个行政村</t>
  </si>
  <si>
    <t>每亩奖补100-300元</t>
  </si>
  <si>
    <t>农业农
村局</t>
  </si>
  <si>
    <t>各乡镇人民政府</t>
  </si>
  <si>
    <t>杂粮（油料）
产业项目</t>
  </si>
  <si>
    <t>①脱贫户及已消除风险的监测户，种植杂粮（油料）每亩奖补100元；未消除风险及新识别的监测户，种植杂粮（油料）每亩奖补200元。计划奖补12万亩，安排奖补资金1300万元。②鼓励村级集体经济组织及农业新型经营主体集中连片种植杂粮（油料），连片面积300-500亩每亩奖补80元，连片面积500亩以上每亩奖补150元。计划建设杂粮（油料）种植基地面积15万亩，安排奖补资金2100万元。</t>
  </si>
  <si>
    <t>中央衔接资金（巩固成果）</t>
  </si>
  <si>
    <t>通过发展杂粮（油料）种植，带动当地脱贫群众发展特色产业，增加收入，巩固脱贫攻坚成果</t>
  </si>
  <si>
    <t>带动脱贫群众和监测对象发展产业，增加收入</t>
  </si>
  <si>
    <t>每亩奖补80-200元</t>
  </si>
  <si>
    <t>农作物保墒
增产项目</t>
  </si>
  <si>
    <t>对全县从事覆膜种植马铃薯、玉米等作物的农户，给予加厚高强度农用地膜奖补。其中脱贫户、监测户每户最多奖补100公斤，其他农户每户最多奖补80公斤。按照政府采购中标价奖补60%，农户自筹40%。全县计划推广加厚高强度农用地膜7500吨。</t>
  </si>
  <si>
    <t>自治区衔接资金</t>
  </si>
  <si>
    <t>通过项目奖补扶持，保障粮食安全，带动农户通过发展产业，增加收入</t>
  </si>
  <si>
    <t>带动农户及脱贫群众发展产业，增加收入</t>
  </si>
  <si>
    <t>每户奖补
80-100公斤</t>
  </si>
  <si>
    <t>（二）</t>
  </si>
  <si>
    <t>肉牛产业及养殖业</t>
  </si>
  <si>
    <t>基础母畜扩群提质“见犊（驹）补母”项目</t>
  </si>
  <si>
    <t>对全县饲养良种基础母牛（驴）的脱贫户和已消除风险的监测户，每繁殖成活1头西门塔尔、安格斯犊牛或驴驹，奖补基础母牛（驴）600元。未消除风险及新识别的监测户，每繁殖成活1头西门塔尔、安格斯犊牛或驴驹，奖补基础母牛（驴）700元。计划奖补7万头。</t>
  </si>
  <si>
    <t>中央衔接资金（少数民族905.09万元、巩固成果3394.91万元）</t>
  </si>
  <si>
    <t>通过养殖业扶持奖补，增加脱贫户及监测户收入，巩固脱贫攻坚成果</t>
  </si>
  <si>
    <t>带动脱贫群众及监测对象发展产业，增加收入</t>
  </si>
  <si>
    <t>每头奖补600-700元</t>
  </si>
  <si>
    <t>农业农村局</t>
  </si>
  <si>
    <t>稳定母牛
存栏项目</t>
  </si>
  <si>
    <t>对全县脱贫户和监测户，存栏6月龄以上的母牛登记建档。自登记之日起，6个月后仍存栏的，对脱贫户和已消除风险的监测户每头奖补400元，未消除风险及新识别的监测户每头奖补500元。每户奖补数量不超过10头。计划奖补母牛9万头。</t>
  </si>
  <si>
    <t>为了发展肉牛产业，稳定基础母牛存栏，持续鼓励脱贫户和监测户发展产业，增加收入</t>
  </si>
  <si>
    <t>每头奖补400-500元</t>
  </si>
  <si>
    <t>肉牛良种
繁育项目</t>
  </si>
  <si>
    <t>为发展壮大我县肉牛养殖规模，提高肉牛良种化程度，计划采购优质西门塔尔肉牛冻精11.5万支、液氮2.5万立升。</t>
  </si>
  <si>
    <t>培育发展新品种优势产业，增加收入</t>
  </si>
  <si>
    <t>按照采购标准奖补</t>
  </si>
  <si>
    <t>养殖示范村
建设项目</t>
  </si>
  <si>
    <t>在全县计划培育养殖示范村15个。肉牛养殖示范村：每村发展养殖示范户30户及以上，户均存栏西门塔尔肉牛5头及以上，其中基础母牛3头及以上，建有60立方米以上的青贮池1座，每户奖补5000元（已享受青贮池补贴的养殖户不予重复补贴），对脱贫户和监测户每户奖补6000元（已享受青贮池补贴的养殖户不予重复补贴）；肉羊养殖示范村：每村发展养殖示范户30户及以上，每户饲养肉羊25只及以上，其中基础母羊20只及以上，每户奖补资金2000元，对脱贫户和监测户每户奖补3000元；生猪养殖示范村：每村发展养殖示范户20户及以上，每户饲养生猪4头及以上，每户奖补2000元，对脱贫户和监测户每户奖补3000元。已经奖补过养殖示范村项目建设的不再重复申报。</t>
  </si>
  <si>
    <t>激发养殖户养殖良种基础母畜积极性，调整养殖结构，通过发展产业，增加收入</t>
  </si>
  <si>
    <t>带动脱贫群众发展产业，增加收入</t>
  </si>
  <si>
    <t>19个乡镇</t>
  </si>
  <si>
    <t>每户奖补0.2-0.6
万元</t>
  </si>
  <si>
    <t>相关乡镇人民政府</t>
  </si>
  <si>
    <t>饲草青贮项目</t>
  </si>
  <si>
    <t>对加工调制饲草青贮的脱贫户和已消除风险的监测户，每吨奖补20元；未消除风险及新识别的监测户，每吨奖补30元。计划调制优质饲草80万吨。</t>
  </si>
  <si>
    <t>培育发展增收产业，增加脱贫户和监测户收入，有效巩固拓展脱贫攻坚成果</t>
  </si>
  <si>
    <t>每吨奖补20-30元</t>
  </si>
  <si>
    <t>西吉县马建乡白虎村乡村建设及产业提升2024年以工代赈项目</t>
  </si>
  <si>
    <t>支持发展草畜产业，改造牛棚10座，新建饲料棚360平方米、青贮池10座、化粪池1座，敷设排水管道1430米，改造道路4144平方米。</t>
  </si>
  <si>
    <t>中央衔接资金（以工代赈）</t>
  </si>
  <si>
    <t>通过发展养殖业，增加收入，巩固脱贫攻坚成果</t>
  </si>
  <si>
    <t>发放劳务报酬达到20%，带动群众发展产业，增加收入</t>
  </si>
  <si>
    <t>马建乡
白虎村</t>
  </si>
  <si>
    <t>根据设计方案及审核结算</t>
  </si>
  <si>
    <t xml:space="preserve">发展和改革局
</t>
  </si>
  <si>
    <t>马建乡人民政府</t>
  </si>
  <si>
    <t>生猪养殖项目</t>
  </si>
  <si>
    <t>对全县脱贫户和监测户养殖能繁母猪和育肥猪登记建档。自登记之日起，6个月后仍存栏的，养殖能繁母猪每头奖补600元，每户最多奖补5头；养殖育肥猪每头奖补300元，最多奖补10头。</t>
  </si>
  <si>
    <t>培育养殖能繁母猪和育肥猪，持续增加脱贫户和监测户收入，有效巩固拓展脱贫攻坚成果</t>
  </si>
  <si>
    <t>每头奖补300-600元</t>
  </si>
  <si>
    <t>（三）</t>
  </si>
  <si>
    <t>马铃薯产业</t>
  </si>
  <si>
    <t>马铃薯原原种发放项目</t>
  </si>
  <si>
    <t>采购马铃薯原原种，向有种植意愿的脱贫户和己消除风险的监测户，每户奖补1000粒。未消除风险及新识别的监测户每户奖补1500粒。计划采购3100万粒。</t>
  </si>
  <si>
    <t>培育发展马铃薯脱毒种薯，增加收入，巩固脱贫攻坚成果</t>
  </si>
  <si>
    <t>带动脱贫群众及监测对象，发展产业，增加收入</t>
  </si>
  <si>
    <t>每户奖补1000-1500粒</t>
  </si>
  <si>
    <t>马铃薯标准化种植项目</t>
  </si>
  <si>
    <t>支持村集体经济组织及农业新型经营主体，建设马铃薯标准化种植基地。集中连片种植面积200-500亩优质马铃薯的，每亩奖补120元；集中连片种植面积500亩以上的，每亩奖补200元。计划种植面积10万亩。</t>
  </si>
  <si>
    <t>通过马铃薯标准化种植，带动当地群众发展产业，增加收入，巩固脱贫攻坚成果</t>
  </si>
  <si>
    <t>每亩奖补120-200元</t>
  </si>
  <si>
    <t>新技术新品种推广项目</t>
  </si>
  <si>
    <t>支持村集体经济组织及农业新型经营主体，建设马铃薯宽幅间作玉米生态复合种植示范基地，每个示范区集中连片种植面积200亩以上，每亩奖补200元。推广早熟马铃薯（鲜食菜用型）优质品种示范种植，集中连片建设面积100亩以上，每亩奖补200元。</t>
  </si>
  <si>
    <t>中央衔接资金（三西建设）</t>
  </si>
  <si>
    <t>通过马铃薯新品种新技术推广，提高产值，带动当地群众发展产业，增加收入</t>
  </si>
  <si>
    <t>带动群众发展产业，增加收入</t>
  </si>
  <si>
    <t>每亩奖补200元</t>
  </si>
  <si>
    <t>马铃薯深加工项目</t>
  </si>
  <si>
    <t>对县内加工马铃薯粉条、粉丝等产成品的经营主体，产品符合有关检测标准，年加工销售100-200吨的，每家奖补5万元；年加工销售200吨以上的，每家最高奖补10万元。支持马铃薯加工企业研发新产品，对年加工马铃薯薯条、薯片类产品达到500吨以上的企业，每吨奖补500元，单个企业最高奖补不超过50万元。</t>
  </si>
  <si>
    <t>激发马铃薯加工企业产品研发积极性，延长马铃薯产业链条，增加附加值，建立健全联农带农机制，带动脱贫户和监测户发展二三产业，增加收入，有效巩固拓展脱贫攻坚成果</t>
  </si>
  <si>
    <t>通过奖励经营主体和加工企业，带动群众发展产业，增加收入</t>
  </si>
  <si>
    <t>兴隆镇、将台堡镇、吉强镇、马莲乡、偏城乡等乡镇</t>
  </si>
  <si>
    <t>每家奖补5-50万元</t>
  </si>
  <si>
    <t>（四）</t>
  </si>
  <si>
    <t>冷凉蔬菜
产业</t>
  </si>
  <si>
    <t>蔬菜种植项目</t>
  </si>
  <si>
    <t>①脱贫户及已消除风险的监测户，种植蔬菜每亩奖补500元；未消除风险及新识别的监测户，种植蔬菜每亩奖补600元；奖补面积不超过确权面积。计划奖补5000亩。②村级集体经济组织及农业新型经营主体集中连片建设拱棚、日光温室等设施蔬菜面积50亩及以上，每亩奖补500元；连片建设面积300-500亩露地蔬菜基地，每亩奖补300元；连片建设面积500亩以上露地蔬菜基地，每亩奖补500元；所有蔬菜基地必须配套应用高效节水灌溉。③基地内连片种植南瓜、西葫芦、萝卜、胡萝卜、大甘蓝面积300亩及以上的，每亩奖补100元，西瓜不纳入奖补范围。计划建设蔬菜标准化种植基地面积4万亩。对新建设施农业大棚，按照实施主体审定投资总额的30%给予补贴。</t>
  </si>
  <si>
    <t>提高特色蔬菜标准化、规模化种植水平，带动脱贫户和监测户发展蔬菜产业，增加收入，巩固脱贫攻坚成果</t>
  </si>
  <si>
    <t>带动脱贫群众发展产业，增加
收入</t>
  </si>
  <si>
    <t>每亩奖补100-600元</t>
  </si>
  <si>
    <t>蔬菜预制项目</t>
  </si>
  <si>
    <t>对收购本县蔬菜，从事预制菜的企业，年预制速冻、腌制产成品500吨以上的，每吨奖补200元；对年预制脱水、冻干、饮品等产成品100吨以上的，每吨奖补500元。单个经营主体最高奖补不超过60万元。</t>
  </si>
  <si>
    <t>对蔬菜预制进行奖补，提高农产品附加值，巩固脱贫攻坚成果</t>
  </si>
  <si>
    <t>每吨奖补200-500元</t>
  </si>
  <si>
    <t>食用菌生产
项目</t>
  </si>
  <si>
    <t>支持村集体经济组织及农业新型经营主体发展食用菌产业，对采购本县经营主体生产的平菇、香菇、榆黄菇等菌棒，达到1000棒以上的，3公斤以上菌棒单个奖补3元；单个主体种植羊肚菌1000平方米以上，每平方米奖补10元。</t>
  </si>
  <si>
    <t>通过发展菌菇产业，增加收入，巩固脱贫攻坚成果</t>
  </si>
  <si>
    <t>每个（平米）奖补3-10元</t>
  </si>
  <si>
    <t>农产品仓储保鲜冷链体系
建设项目</t>
  </si>
  <si>
    <t>支持农村集体经济组织及农业新型经营主体，新建农产品冷藏保鲜设施（机械冷库、气调库），建设标准参照《宁夏农产品产地冷藏保鲜设施建设及技术标准》，按照工程造价及设备总价的30%予以奖补；购置小型蔬菜冷藏保鲜车辆，按照购买价格30%予以奖补，单个主体最高奖补不超过2辆。</t>
  </si>
  <si>
    <t>通过扶持奖补农产品冷藏保鲜设施，带动当地群众发展蔬菜产业，增加收入</t>
  </si>
  <si>
    <t>根据工程造价及审核结算</t>
  </si>
  <si>
    <t>尾菜青贮饲料示范点建设
项目</t>
  </si>
  <si>
    <t>筛选1家新型经营主体开展蔬菜尾菜青贮饲料加工示范，购置全日粮饲料搅拌机（TMR机）、固定式裹包机等机器设备，建设半开放式钢架厂房、裹包码堆场等基础设施，以夏季尾菜为主料和小麦秸秆、玉米秸秆、玉米芯、米糠等为辅料，利用微生物发酵技术，制作尾菜青贮饲料。按照实际投资的30%奖补。</t>
  </si>
  <si>
    <t>建立健全联农带农机制，加快推进尾菜无害化处理和资源化利用，加快推进蔬菜产业清洁生产和尾菜综合利用，变废为宝，化害为利</t>
  </si>
  <si>
    <t>相关乡镇</t>
  </si>
  <si>
    <t>西吉县火石寨乡小川村设施农业2024年以工代赈项目</t>
  </si>
  <si>
    <t>支持发展设施农业，在小川村平田整地79亩，新建日光拱棚72座、维修机井1座、综合首部室1座，敷设田间管网1.5公里、滴灌带75.6公里，整修生产路1.5公里、排水边沟531米等。</t>
  </si>
  <si>
    <t>通过发展设施农业，提高农产品产值，巩固脱贫攻坚成果</t>
  </si>
  <si>
    <t>发放劳务报酬达到20%，带动脱贫群众和监测对象发展产业，增加收入</t>
  </si>
  <si>
    <t>火石寨乡
小川村</t>
  </si>
  <si>
    <t>火石寨乡人民政府</t>
  </si>
  <si>
    <t>西吉县什字乡谢寨村种植塑料大棚建设2024年以工代赈项目</t>
  </si>
  <si>
    <t>支持发展设施农业，在谢寨村新建连栋种植塑料大棚3座建筑面积6144平方米，新建种植塑料大棚103座建筑面积60650平方米，铺设砂砾生产道路7138平方米，敷设供水管道1991米，建设阀门井11座、300立方米蓄水池1座。</t>
  </si>
  <si>
    <t>什字乡
谢寨村</t>
  </si>
  <si>
    <t>什字乡人民政府</t>
  </si>
  <si>
    <t>西吉县西滩乡张村堡村特色产业提质升级2024年以工代赈项目</t>
  </si>
  <si>
    <t>支持发展设施农业，新建日光大拱棚70座43050平方米，铺设砂砾生产道路4866.7平方米，修整农田坡坎70346.98平方米，配套给水管道、供电设施，新建300立方米蓄水池1座，敷设给水管道2375米，建设阀门井5座、浮桥1座，硬化巷道1332平方米，水泥砖铺巷道1000.0平方米，修建排水渠700米，修整土坡坎2600平方米。</t>
  </si>
  <si>
    <t>西滩乡
张村堡村</t>
  </si>
  <si>
    <t>西滩乡人民政府</t>
  </si>
  <si>
    <t>西吉县王民乡二口村设施农业2024年以工代赈项目</t>
  </si>
  <si>
    <t>支持发展设施农业，在二口村新建塑料大棚15栋，新建生产路2公里，敷设供水管道2985米、排水管道1000米，修建排水井8座。</t>
  </si>
  <si>
    <t>王民乡
二口村</t>
  </si>
  <si>
    <t>王民乡人民政府</t>
  </si>
  <si>
    <t>（五）</t>
  </si>
  <si>
    <t>农产品推介
与营销</t>
  </si>
  <si>
    <t>农产品推介
项目</t>
  </si>
  <si>
    <t>支持农业新型经营主体、产业协会参加区内外农产品展销会、农博会、洽谈会、推介会。按照主办方要求进行布展活动，每参加一次县内推介活动的奖补0.1万元、固原市推介活动的奖补0.2万元、区内其他市推介活动的奖补0.5万元、自治区外推介活动的奖补1万元。</t>
  </si>
  <si>
    <t>提高西吉农副产品在区内外的知名度，拓宽销售渠道，促进农产品销售</t>
  </si>
  <si>
    <t>宁夏区内各市县（区）及区外城市</t>
  </si>
  <si>
    <t>参加每次推介活动
奖补0.1-1万元</t>
  </si>
  <si>
    <t>农产品线上
销售项目</t>
  </si>
  <si>
    <t>支持县内农产品加工、销售企业在抖音、快手、淘宝、京东等电商销售平台开展西吉农产品直播销售，按照有效销售额的2%予以奖补，单个经营主体最高奖补不超过20万元（享受过消费帮扶项目的销售额度不得重复享受该项奖补）。</t>
  </si>
  <si>
    <t>进一步拓展西吉县农产品销售渠道，助推全县特色产品出村进城，建立健全联农带农机制，带动脱贫户和监测户发展产业，增加收入</t>
  </si>
  <si>
    <t>西吉县</t>
  </si>
  <si>
    <t>根据产业政策奖补标准</t>
  </si>
  <si>
    <t>特色农产品
营销项目</t>
  </si>
  <si>
    <t>支持商超企业、农业新型经营主体、个体户在固原市外及全国一二三线城市新建西吉特色农产品销售门店，冠名“西吉好东西”标识门头、牌头，主营西吉特色农产品，试运行三个月并经综合考评后给予奖补（按照要求完成门头及装修的每个店铺奖补3万元；商超内完成牌头及设立货柜货铺的，每铺奖补2万元。新型经营主体、个体户在考核期内销售西吉特色农产品达到30万元以上，按照销售额的10%予以奖补；大型商超在考核期内销售西吉特色农产品达到30万元以上，按照销售额的3%予以奖补），单个主体最高奖补不超过20万元。</t>
  </si>
  <si>
    <t>进一步拓展西吉县农产品销售渠道，建立稳定的销售市场，助推全县特色产品出村进城</t>
  </si>
  <si>
    <t>固原市外及全国一二三线城市</t>
  </si>
  <si>
    <t>每个门店奖补3-20万元</t>
  </si>
  <si>
    <t>（六）</t>
  </si>
  <si>
    <t>金融扶持</t>
  </si>
  <si>
    <t>小额贷款贴息</t>
  </si>
  <si>
    <t>为了发展产业，增加收入，对全县脱贫户和监测对象进行小额贷款贴息。</t>
  </si>
  <si>
    <t>通过扶持产业，增加收入</t>
  </si>
  <si>
    <t>5万元以内按市场报价利率（LPR）80%贴息</t>
  </si>
  <si>
    <t xml:space="preserve">
乡村振兴局</t>
  </si>
  <si>
    <t>乡村振兴局</t>
  </si>
  <si>
    <t>（七）</t>
  </si>
  <si>
    <t>庭院经济</t>
  </si>
  <si>
    <t>庭院经济项目</t>
  </si>
  <si>
    <t>引导移民群众、脱贫户、监测户利用房前屋后、家庭院落、闲置房屋（圈舍）和粮场等场所发展特色种植业（包括食用菌）、养殖业、手工业。庭院经济种植、养殖两项合计每户最高奖补不超过1万元。</t>
  </si>
  <si>
    <t>发展庭院经济，发展多元化产业，多渠道增加移民群众、脱贫户和监测户收入</t>
  </si>
  <si>
    <t>带动脱贫群众及监测对象，通过发展庭院经济，增加收入</t>
  </si>
  <si>
    <t>二</t>
  </si>
  <si>
    <t>创业就业类</t>
  </si>
  <si>
    <t>“雨露计划”补助项目</t>
  </si>
  <si>
    <t>对脱贫户和监测户家庭中接受中、高职教育的在校学生6750人，实施“雨露计划”助学职业教育，实现应补尽补，做到全覆盖；对初中毕业未升入高中、高中毕业未升入普通高校的脱贫户和监测户家庭“两后生”实施短期职业技能培训，取证后分春秋季两次给予培训期间的生活补助。</t>
  </si>
  <si>
    <t>切实解决脱贫户和监测户家庭学生上学难的问题，毕业后学到一技之长，找到固定工作后家庭经济收入明显提高，巩固拓展脱贫攻坚成果</t>
  </si>
  <si>
    <t>通过助学补助，增加脱贫群众收入</t>
  </si>
  <si>
    <t>每人每学期2000元</t>
  </si>
  <si>
    <t>返乡在乡
就业补助项目</t>
  </si>
  <si>
    <t>续建</t>
  </si>
  <si>
    <t>续建2023年西吉县县内返乡在乡务工的脱贫农村劳动力、移民、监测对象，稳定就业5个月以上（含5个月），工资收入达10000元以上的，凭用工单位出具的工作证明和工资发放银行流水进行补助，一次性补助2000元／人（涉及公益性岗位的就业人员和个体经营者，不享受此政策）。</t>
  </si>
  <si>
    <t>稳定增加脱贫户、监测对象收入</t>
  </si>
  <si>
    <t>鼓励脱贫群众和监测对象，通过务工，增加收入</t>
  </si>
  <si>
    <t>每人2000元</t>
  </si>
  <si>
    <t>人力资源和社会保障局</t>
  </si>
  <si>
    <t>对在西吉县县内返乡在乡务工的脱贫户、监测户，稳定就业5个月以上（含5个月），工资收入达10000元以上的，凭用工单位出具的工作证明和工资发放银行流水进行补贴，一次性补助2000元／人（涉及公益性岗位的就业人员和个体经营者，不享受此政策）。</t>
  </si>
  <si>
    <t>公益性岗位</t>
  </si>
  <si>
    <t>续建2023年购买1000个公益性岗位，对全县就业困难的移民、脱贫户、监测对象进行安置（其中：移民500人、脱贫户和监测对象500人），每人每月工资为1183元。</t>
  </si>
  <si>
    <t>解决脱贫户、监测对象就近就业，稳定增加收入</t>
  </si>
  <si>
    <t>通过公益性岗位，增加脱贫户和监测对象收入</t>
  </si>
  <si>
    <t>每人1183元</t>
  </si>
  <si>
    <t>2024年公益性岗位</t>
  </si>
  <si>
    <t>购买1000个公益性岗位，对全县就业困难的移民、脱贫户、监测户进行安置（其中：移民500人、脱贫户和监测户500人），每人每月工资为1250元。</t>
  </si>
  <si>
    <t>解决移民、脱贫户、监测户就近就业，稳定增加收入</t>
  </si>
  <si>
    <t>每人1250元</t>
  </si>
  <si>
    <t>三</t>
  </si>
  <si>
    <t>学习运用“千村示范、万村整治”工程经验实施乡村建设行动类</t>
  </si>
  <si>
    <t>农村安全饮水提升</t>
  </si>
  <si>
    <t>西吉县抗旱减灾调蓄工程</t>
  </si>
  <si>
    <t>续建2023年西吉县抗旱减灾调蓄工程，对农村饮水管网、阀井、蓄水池进行提升改造，确保农村抗旱减灾安全。</t>
  </si>
  <si>
    <t>其他整合
涉农资金</t>
  </si>
  <si>
    <t>改造现有农村人饮工程，保障农村群众正常用水，促进全县农村经济发展</t>
  </si>
  <si>
    <t>保障城乡居民饮水安全，改善生产生活条件，增加产业收入</t>
  </si>
  <si>
    <t>水务局</t>
  </si>
  <si>
    <t>西吉县何洼水厂调蓄水池滑坡治理项目</t>
  </si>
  <si>
    <t>续建2023年西吉县何洼水厂调蓄水池滑坡治理项目，对何洼水厂调蓄水池滑坡体抢险加固建设。</t>
  </si>
  <si>
    <t>通过加固滑坡体，增加蓄水池下游沟道边坡稳定性，保障蓄水池结构安全，保障农村居民饮水安全</t>
  </si>
  <si>
    <t>吉强镇
何洼村</t>
  </si>
  <si>
    <t>西吉县2024年农村供水改造工程</t>
  </si>
  <si>
    <t>改建供水管道87.46公里，建设各类阀井812座,新建过路建筑物2处，新建及维修蓄水池11座。</t>
  </si>
  <si>
    <t>通过农村供水改造，改善19乡镇133个行政村113451人安全用水，促进乡村经济发展</t>
  </si>
  <si>
    <t>保障农村供水，带动生产，改善民生</t>
  </si>
  <si>
    <t>19乡镇133个行政村</t>
  </si>
  <si>
    <t>根据水利定额预算确定</t>
  </si>
  <si>
    <t>西吉县2024年农村饮水安全改造工程</t>
  </si>
  <si>
    <t>敷设各类管道39207米，建设蓄水池5座，安装机泵2台套，建设各类阀井391座，C25砼路面210立方米，过路拉管370米，管道边坡防护175米；输电线440米，40镀锌保护钢管430米等。</t>
  </si>
  <si>
    <t>通过农村饮水安全改造，保障14乡镇72个行政村54719人安全用水，促进乡村经济发展</t>
  </si>
  <si>
    <t>保障农村供水安全，带动生产，改善民生</t>
  </si>
  <si>
    <t>吉强镇、红耀等14个乡镇72个行政村</t>
  </si>
  <si>
    <t>西吉县新营吉强灌区新建水源工程</t>
  </si>
  <si>
    <t>在芦子沟水库左岸台地新建4座高位蓄水池，并对其连通，为新营灌区和吉强灌区供水。新建2000立方米调蓄水池4座，铺设排水沟195米，安装围栏294米，浇筑镇墩2座；新建各类阀井7座，穿路建筑物1处；安装蓄水池自动化监控系统1套。</t>
  </si>
  <si>
    <t>通过在芦子沟水库左岸台地新建4座高位蓄水池，并对其连通，为新营灌区和吉强灌区供水，改善当地农业生产条件，提高粮食产量</t>
  </si>
  <si>
    <t>带动生产，改善民生</t>
  </si>
  <si>
    <t>吉强镇
芦子沟村</t>
  </si>
  <si>
    <t>农村人居环境整治
以工代赈</t>
  </si>
  <si>
    <t>西吉县田坪乡黄岔村人居环境整治提升2024年以工
代赈项目</t>
  </si>
  <si>
    <t>在黄岔村硬化巷道16814平方米，安装道牙12907.5米，铺设健身步道1422.5平方米，修建排水渠218.3米，修建护坡1811.53平方米，修整土坡坎17372.94平方米，铺设水泥砖地面722.6平方米。</t>
  </si>
  <si>
    <t>通过以工代赈项目实施，带动脱贫群众就地就近务工，增加收入，提升村庄人居环境质量</t>
  </si>
  <si>
    <t>带动务工就业57人，增加收入，巩固拓展脱贫攻坚成果</t>
  </si>
  <si>
    <t>田坪乡
黄岔村</t>
  </si>
  <si>
    <t xml:space="preserve">发展和
改革局
</t>
  </si>
  <si>
    <t>田坪乡人民政府</t>
  </si>
  <si>
    <t>西吉县红耀乡张白湾村生态治理2024年以工代赈项目</t>
  </si>
  <si>
    <t>在张白湾村改造田间生产道路13800平方米，改造巷道13221平方米，新建排水渠7975米，栽植地埂黄花375亩，治理边坡及路边塌陷区域64010平方米。</t>
  </si>
  <si>
    <t>通过以工代赈项目实施，引导群众就近就地务工，增加收入，改善当地群众生产生活条件</t>
  </si>
  <si>
    <t>发放劳务报酬达到20%，带动务工就业68人，增加收入，巩固拓展脱贫攻坚成果</t>
  </si>
  <si>
    <t>红耀乡
张白湾村</t>
  </si>
  <si>
    <t>红耀乡人民政府</t>
  </si>
  <si>
    <t>西吉县将台堡镇深岔村道路硬化2024年以工代赈项目</t>
  </si>
  <si>
    <t>在深岔村硬化村组道路5515米，铺设排水渠4811米、过路管涵58米。</t>
  </si>
  <si>
    <t>发放劳务报酬达到20%，带动务工就业74人，增加收入，巩固拓展脱贫攻坚成果</t>
  </si>
  <si>
    <t>将台堡镇
深岔村</t>
  </si>
  <si>
    <t>将台堡镇人民政府</t>
  </si>
  <si>
    <t>西吉县吉强镇龙王坝村基础设施提升2024年以工代赈项目</t>
  </si>
  <si>
    <t>在龙王坝村改造提升道路32030平方米，安装路缘石12812米，硬化巷道6771平方米，维修排水管道812米，检查井35座，雨水井16座，路面恢复2364平方米。</t>
  </si>
  <si>
    <t>发放劳务报酬达到20%，带动务工就业48人，增加收入，巩固拓展脱贫攻坚成果</t>
  </si>
  <si>
    <t>吉强镇龙
王坝村</t>
  </si>
  <si>
    <t>吉强镇人民政府</t>
  </si>
  <si>
    <t>西吉县兴平乡杨岔村村庄综合整治2024年以工代赈项目</t>
  </si>
  <si>
    <t>在杨岔村平整土地453.12亩，修筑田埂14952.96米，新建泵房1座、浮筒式泵船1座、过滤器室1座、蓄水池1座，安装输水管道0.33千米、田间管网4718米、滴灌带294.3公里，新建各类阀井20座、管道镇墩100座、过路建筑物3处、过沟建筑物3处，修建混凝土巷道10500平方米，铺设砂砾石田间道5.321千米、生产路4.789千米，修建排洪沟180米。</t>
  </si>
  <si>
    <t>发放劳务报酬达到20%，带动务工就业80人，增加收入，巩固拓展脱贫攻坚成果</t>
  </si>
  <si>
    <t>兴平乡
杨岔村</t>
  </si>
  <si>
    <t>兴平乡人民政府</t>
  </si>
  <si>
    <t>乡村振兴
示范村</t>
  </si>
  <si>
    <t>2023年乡村振兴示范村建设项目</t>
  </si>
  <si>
    <t>续建2023年乡村振兴示范村20个，重点围绕产业发展、垃圾分类收集体系建设、排水等方面，补齐必要的农村人居环境整治和小型公益性基础设施建设短板。</t>
  </si>
  <si>
    <t>其他涉农
整合资金</t>
  </si>
  <si>
    <t>通过乡村振兴示范村建设，有效提高示范村产业发展、基础设施、人居环境整治</t>
  </si>
  <si>
    <t>带动群众就近就地务工，增加收入</t>
  </si>
  <si>
    <t>每村280万元</t>
  </si>
  <si>
    <t>2024年乡村振兴示范村建设项目</t>
  </si>
  <si>
    <t>在兴隆镇、平峰镇等13个乡镇，进行乡村振兴示范村综合建设，主要对农村人居环境进行整治，发展产业，提升村容村貌整体等。</t>
  </si>
  <si>
    <t>中央衔接资金（三西建设2240万元、巩固成果1400万元）</t>
  </si>
  <si>
    <t>兴隆镇、平峰镇、什字乡、马莲乡、偏城乡、沙沟乡、白崖乡、火石寨乡、新营乡、马建乡、震湖乡、西滩乡、王民乡</t>
  </si>
  <si>
    <t>村组道路
建设</t>
  </si>
  <si>
    <t>新营乡甘井村宜居宜业和美乡村村内道路建设项目</t>
  </si>
  <si>
    <t>续建2023年新营乡甘井村宜居宜业和美乡村村内道路建设项目，在新营乡甘井村建设宜居宜业和美乡村，硬化村内道路4.174公里。</t>
  </si>
  <si>
    <t>其他整合涉农资金</t>
  </si>
  <si>
    <t>通过宜居宜业和美乡村建设，提高本村的产业发展、基础设施、人居环境质量</t>
  </si>
  <si>
    <t>新营乡
甘井村</t>
  </si>
  <si>
    <t>2024年村组
道路建设项目</t>
  </si>
  <si>
    <t>在全县19个乡镇进行村组道路建设，硬化村组道路50公里。</t>
  </si>
  <si>
    <t>通过村组道路建设，改善当地群众出行条件</t>
  </si>
  <si>
    <t>每公里40万元</t>
  </si>
  <si>
    <t>农业基础
设施配套</t>
  </si>
  <si>
    <t>农用残膜
回收项目</t>
  </si>
  <si>
    <t>全县计划回收残膜1.3万吨，每公斤残膜给予农户奖补1元，回收企业按每公斤0.2元的标准给予农户运输费用补贴。</t>
  </si>
  <si>
    <t>深入推进农用残膜回收和资源化利用，全面做好“白色污染”防治工作，有效控制农业面源污染</t>
  </si>
  <si>
    <t>通过残膜回收，减少面源污染，增加收入</t>
  </si>
  <si>
    <t>每公斤残膜奖补1.2元</t>
  </si>
  <si>
    <t>2023年农业产业基础设施（高标准农田）建设项目</t>
  </si>
  <si>
    <t>续建2023农业产业基础设施（高标准农田）建设，在全县15个乡镇24个行政村建设旱作高标准农田17.42万亩。</t>
  </si>
  <si>
    <t>通过农业产业基础设施配套高标准农田建设，达到宜机化、高产稳产和生态良好要求</t>
  </si>
  <si>
    <t>改善耕作条件，带动群众增产增收</t>
  </si>
  <si>
    <t>吉强镇等15个乡镇24个行政村</t>
  </si>
  <si>
    <t>按结算审核结果兑付</t>
  </si>
  <si>
    <t>农村人居
环境整治</t>
  </si>
  <si>
    <t>农村人居环境整治奖励项目</t>
  </si>
  <si>
    <t>为了改善农村人居环境质量，2024年进行农村人居环境进行整治，根据年度内评比结果进行奖励。</t>
  </si>
  <si>
    <t>中央衔接资金（巩固成果）537.29万元、其他整合涉农资金62.71万元</t>
  </si>
  <si>
    <t>通过人居环境整治，提升农村人居环境质量</t>
  </si>
  <si>
    <t>带动产业发展</t>
  </si>
  <si>
    <t>每村奖补0.5-3万元</t>
  </si>
  <si>
    <t>四</t>
  </si>
  <si>
    <t>移民搬迁
后续扶持</t>
  </si>
  <si>
    <t>西吉县2023年移民安置点基础设施改造
提升工程</t>
  </si>
  <si>
    <t>续建西吉县2023年移民安置点基础设施改造提升工程，根据《关于全面开展移民地区和农村自主迁徙居民聚居区突出问题排查整改工作的通知》（宁乡振发〔2023〕18号）精神，有效解决移民安置点排查出存在的安全隐患，计划在平峰镇（新堡、刘垴、平峰新村）、兴平乡（赵垴）、震湖乡（党岔、孟湾）、新营乡（车路湾）、白崖乡（阳洼）、什字乡（杨庄、保卫）、吉强镇（万崖）等安置点，硬化道路，修建排水渠、雨水井、过户板涵、过户涵管、毛石排水渠、波纹管等基础设施。</t>
  </si>
  <si>
    <t>解决移民安置点群众出行难和居民生活排水难的问题</t>
  </si>
  <si>
    <t>平峰镇、兴平乡、震湖乡、新营乡、白崖乡、什字乡、吉强镇等安置点</t>
  </si>
  <si>
    <t>西吉县2023年移民安置点基础设施补短板项目</t>
  </si>
  <si>
    <t>续建2023年移民安置点基础设施补短板项目，根据《自治区乡村振兴局 自治区发展改革委关于印发〈“十三五”易地扶贫搬迁群众急难愁盼问题全面排查整改工作方案〉的通知》要求，通过全面排查，在基础设施存在短板的平峰镇权岔安置点，马建乡土窝村雀儿庄安置点，偏城乡曹垴、上马腰巴庄安置点，白崖乡白崖、斜路屲安置点，沙沟乡满寺村代东、土桥、沙沟村三个安置点，什字乡北台安置点，将台堡镇明星等安置点，硬化道路，修建排水渠、过户板涵、过户涵管、检查井等基础设施。</t>
  </si>
  <si>
    <t>其他涉农整合资金</t>
  </si>
  <si>
    <t>解决移民安置点群众急难愁盼问题，进一步提升移民群众幸福感、获得感、归属感</t>
  </si>
  <si>
    <t>平峰、白崖、马建、偏城、沙沟、什字、将台堡等移民安置点</t>
  </si>
  <si>
    <t>西吉县兴隆镇移民安置点综合示范提升
项目</t>
  </si>
  <si>
    <t>续建2023年兴隆镇兴隆移民安置点综合示范提升项目，对道路、排水等基础设施进行改造提升。</t>
  </si>
  <si>
    <t>自治区衔接资金99万元、其他涉农整合资金111万元</t>
  </si>
  <si>
    <t>改善移民安置点群众生产生活条件</t>
  </si>
  <si>
    <t>兴隆镇兴隆村</t>
  </si>
  <si>
    <t>西吉县2024年移民安置村基础设施补短板项目</t>
  </si>
  <si>
    <t>补齐移民安置点基础设施短板，在移民安置村实施道路、排水渠、管涵等基础设施维修，解决移民群众出行难和生产生活问题。</t>
  </si>
  <si>
    <t>相关乡镇移民安置点</t>
  </si>
  <si>
    <t>西吉县2024年移民安置村基础设施提升
改造工程</t>
  </si>
  <si>
    <t>补齐移民安置点基础设施短板，对全县“十二五”移民安置点的道路、排水渠、管涵等基础设施进行提升改造。</t>
  </si>
  <si>
    <t>五</t>
  </si>
  <si>
    <t>其他项目</t>
  </si>
  <si>
    <t>健康饮茶</t>
  </si>
  <si>
    <t>“健康饮茶”
“送茶入户”</t>
  </si>
  <si>
    <t>大力推广低氟边销茶，倡导“健康饮茶”“送茶入户”，遏制饮茶型的氟病的蔓延，对全县834户3594人监测对象进行“健康饮茶”“送茶入户”。</t>
  </si>
  <si>
    <t>中央衔接资金（少数民族）</t>
  </si>
  <si>
    <t>有效防止监测对象因为饮茶而影响健康</t>
  </si>
  <si>
    <t>通过健康饮茶，减少疾病</t>
  </si>
  <si>
    <t>每人150元</t>
  </si>
  <si>
    <t>民族宗教事务局</t>
  </si>
  <si>
    <t>村集体经济</t>
  </si>
  <si>
    <t>发展新型农村集体经济</t>
  </si>
  <si>
    <t>村集体（股份）经济合作社围绕当地优势资源、有效利用现有资产、发展农村服务业等，采取直接经营、委托经营、出租经营、入股经营等多种方式，发展新型农村集体经济。每村一次性奖补100万元，计划奖补35个村集体经济组织。</t>
  </si>
  <si>
    <t>中央衔接资金（巩固成果2450万元）、自治区衔接资金1050万元</t>
  </si>
  <si>
    <t>通过提高农户的组织化程度，加强特色产业发展与农户的有机衔接，把农户镶嵌在产业链上，带动农户增收，发展新型农村集体经济</t>
  </si>
  <si>
    <t>通过村集体经济项目，带动本村产业发展，增加群众收入</t>
  </si>
  <si>
    <t>西滩乡张村堡村、甘岔村，白崖乡旧堡村、红套村，红耀乡红耀村，将台堡镇包庄村，火石寨乡元咀村，马莲乡堡子山村、北坡村、后庄村，偏城乡柳林村、偏城村、下堡村，平峰镇李堡村、民和村、金塘村，新营乡白城村、甘沟村、长义山村，田坪乡庙山村、黄岔村、赵坪村，王民乡学杨村、周康村、下赵村，兴平乡马沟村、堡湾村，沙沟乡陶堡村，什字乡李庄村、唐庄村，震湖乡和平村、张撇村，马建乡大坪村、庞湾村、土窝村</t>
  </si>
  <si>
    <t>每村100万元</t>
  </si>
  <si>
    <t xml:space="preserve">
农业农村局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</si>
</sst>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0_);[Red]\(0.00\)"/>
    <numFmt numFmtId="179" formatCode="0_);[Red]\(0\)"/>
    <numFmt numFmtId="180" formatCode="0.000_ "/>
  </numFmts>
  <fonts count="41">
    <font>
      <sz val="11"/>
      <color theme="1"/>
      <name val="宋体"/>
      <charset val="134"/>
      <scheme val="minor"/>
    </font>
    <font>
      <sz val="11"/>
      <name val="宋体"/>
      <charset val="134"/>
      <scheme val="minor"/>
    </font>
    <font>
      <sz val="11"/>
      <color rgb="FFFF0000"/>
      <name val="宋体"/>
      <charset val="134"/>
      <scheme val="minor"/>
    </font>
    <font>
      <b/>
      <sz val="11"/>
      <color rgb="FFFF0000"/>
      <name val="仿宋_GB2312"/>
      <charset val="134"/>
    </font>
    <font>
      <b/>
      <sz val="11"/>
      <name val="宋体"/>
      <charset val="134"/>
      <scheme val="minor"/>
    </font>
    <font>
      <b/>
      <sz val="11"/>
      <color theme="1"/>
      <name val="仿宋_GB2312"/>
      <charset val="134"/>
    </font>
    <font>
      <b/>
      <sz val="11"/>
      <color theme="1"/>
      <name val="宋体"/>
      <charset val="134"/>
      <scheme val="minor"/>
    </font>
    <font>
      <b/>
      <sz val="11"/>
      <name val="仿宋_GB2312"/>
      <charset val="134"/>
    </font>
    <font>
      <sz val="28"/>
      <name val="方正小标宋简体"/>
      <charset val="134"/>
    </font>
    <font>
      <b/>
      <sz val="13"/>
      <name val="黑体"/>
      <charset val="134"/>
    </font>
    <font>
      <b/>
      <sz val="13"/>
      <name val="宋体"/>
      <charset val="134"/>
      <scheme val="major"/>
    </font>
    <font>
      <b/>
      <sz val="13"/>
      <name val="宋体"/>
      <charset val="134"/>
    </font>
    <font>
      <sz val="13"/>
      <name val="宋体"/>
      <charset val="134"/>
    </font>
    <font>
      <sz val="13"/>
      <name val="仿宋_GB2312"/>
      <charset val="134"/>
    </font>
    <font>
      <b/>
      <sz val="13"/>
      <name val="仿宋_GB2312"/>
      <charset val="134"/>
    </font>
    <font>
      <b/>
      <sz val="12"/>
      <name val="仿宋_GB2312"/>
      <charset val="134"/>
    </font>
    <font>
      <sz val="13"/>
      <name val="宋体"/>
      <charset val="134"/>
      <scheme val="major"/>
    </font>
    <font>
      <b/>
      <sz val="12"/>
      <name val="宋体"/>
      <charset val="134"/>
    </font>
    <font>
      <sz val="11"/>
      <name val="宋体"/>
      <charset val="134"/>
    </font>
    <font>
      <sz val="12"/>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4"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8" fillId="0" borderId="0" applyNumberFormat="0" applyFill="0" applyBorder="0" applyAlignment="0" applyProtection="0">
      <alignment vertical="center"/>
    </xf>
    <xf numFmtId="0" fontId="29" fillId="3" borderId="7" applyNumberFormat="0" applyAlignment="0" applyProtection="0">
      <alignment vertical="center"/>
    </xf>
    <xf numFmtId="0" fontId="30" fillId="4" borderId="8" applyNumberFormat="0" applyAlignment="0" applyProtection="0">
      <alignment vertical="center"/>
    </xf>
    <xf numFmtId="0" fontId="31" fillId="4" borderId="7" applyNumberFormat="0" applyAlignment="0" applyProtection="0">
      <alignment vertical="center"/>
    </xf>
    <xf numFmtId="0" fontId="32" fillId="5" borderId="9" applyNumberFormat="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40" fillId="0" borderId="0" applyProtection="0">
      <alignment vertical="center"/>
    </xf>
  </cellStyleXfs>
  <cellXfs count="9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xf>
    <xf numFmtId="176"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left" vertical="center"/>
    </xf>
    <xf numFmtId="176" fontId="0" fillId="0" borderId="0" xfId="0" applyNumberForma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3" xfId="0"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177"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78" fontId="12"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177" fontId="14"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177" fontId="1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77" fontId="12"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177" fontId="14" fillId="0" borderId="1" xfId="0" applyNumberFormat="1" applyFont="1" applyFill="1" applyBorder="1" applyAlignment="1">
      <alignment horizontal="left" vertical="center" wrapText="1"/>
    </xf>
    <xf numFmtId="178" fontId="14" fillId="0" borderId="1" xfId="0" applyNumberFormat="1" applyFont="1" applyFill="1" applyBorder="1" applyAlignment="1">
      <alignment horizontal="left" vertical="center" wrapText="1"/>
    </xf>
    <xf numFmtId="0" fontId="15"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77" fontId="16" fillId="0"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7" fontId="10" fillId="0" borderId="3" xfId="0" applyNumberFormat="1" applyFont="1" applyFill="1" applyBorder="1" applyAlignment="1">
      <alignment horizontal="center" vertical="center" wrapText="1"/>
    </xf>
    <xf numFmtId="177" fontId="10"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77" fontId="15"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4" fillId="0" borderId="1" xfId="0" applyFont="1" applyFill="1" applyBorder="1" applyAlignment="1">
      <alignment horizontal="left" vertical="center"/>
    </xf>
    <xf numFmtId="176" fontId="14"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57" fontId="12" fillId="0" borderId="1" xfId="0" applyNumberFormat="1" applyFont="1" applyFill="1" applyBorder="1" applyAlignment="1">
      <alignment horizontal="center" vertical="center" wrapText="1"/>
    </xf>
    <xf numFmtId="57" fontId="14" fillId="0" borderId="1" xfId="0" applyNumberFormat="1" applyFont="1" applyFill="1" applyBorder="1" applyAlignment="1">
      <alignment horizontal="center" vertical="center" wrapText="1"/>
    </xf>
    <xf numFmtId="57" fontId="16" fillId="0" borderId="1" xfId="0" applyNumberFormat="1" applyFont="1" applyFill="1" applyBorder="1" applyAlignment="1">
      <alignment horizontal="center" vertical="center" wrapText="1"/>
    </xf>
    <xf numFmtId="180" fontId="16"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76" fontId="19"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57" fontId="11"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1"/>
  <sheetViews>
    <sheetView tabSelected="1" workbookViewId="0">
      <pane ySplit="4" topLeftCell="A79" activePane="bottomLeft" state="frozen"/>
      <selection/>
      <selection pane="bottomLeft" activeCell="D84" sqref="D84"/>
    </sheetView>
  </sheetViews>
  <sheetFormatPr defaultColWidth="12.625" defaultRowHeight="39" customHeight="1"/>
  <cols>
    <col min="1" max="1" width="7.875" style="9" customWidth="1"/>
    <col min="2" max="2" width="14.1666666666667" style="10" customWidth="1"/>
    <col min="3" max="3" width="7" style="9" customWidth="1"/>
    <col min="4" max="4" width="41.875" style="11" customWidth="1"/>
    <col min="5" max="5" width="14.3333333333333" style="12" customWidth="1"/>
    <col min="6" max="6" width="11.625" style="12" customWidth="1"/>
    <col min="7" max="7" width="22.375" style="11" customWidth="1"/>
    <col min="8" max="8" width="15.6666666666667" style="11" customWidth="1"/>
    <col min="9" max="9" width="12.875" style="9" customWidth="1"/>
    <col min="10" max="10" width="12.1666666666667" style="12" customWidth="1"/>
    <col min="11" max="11" width="12.875" style="9" customWidth="1"/>
    <col min="12" max="12" width="9.5" style="9" customWidth="1"/>
    <col min="13" max="13" width="9.625" style="9" customWidth="1"/>
    <col min="14" max="16358" width="12.625" style="5" customWidth="1"/>
    <col min="16359" max="16384" width="12.625" style="5"/>
  </cols>
  <sheetData>
    <row r="1" ht="21" customHeight="1" spans="1:13">
      <c r="A1" s="13" t="s">
        <v>0</v>
      </c>
      <c r="B1" s="14"/>
      <c r="C1" s="13"/>
      <c r="D1" s="15"/>
      <c r="E1" s="16"/>
      <c r="F1" s="16"/>
      <c r="G1" s="15"/>
      <c r="H1" s="15"/>
      <c r="I1" s="13"/>
      <c r="J1" s="16"/>
      <c r="K1" s="13"/>
      <c r="L1" s="13"/>
      <c r="M1" s="13"/>
    </row>
    <row r="2" s="1" customFormat="1" ht="42" customHeight="1" spans="1:13">
      <c r="A2" s="17" t="s">
        <v>1</v>
      </c>
      <c r="B2" s="17"/>
      <c r="C2" s="17"/>
      <c r="D2" s="18"/>
      <c r="E2" s="19"/>
      <c r="F2" s="19"/>
      <c r="G2" s="18"/>
      <c r="H2" s="18"/>
      <c r="I2" s="17"/>
      <c r="J2" s="19"/>
      <c r="K2" s="17"/>
      <c r="L2" s="17"/>
      <c r="M2" s="17"/>
    </row>
    <row r="3" s="1" customFormat="1" ht="54" customHeight="1" spans="1:13">
      <c r="A3" s="20" t="s">
        <v>2</v>
      </c>
      <c r="B3" s="20" t="s">
        <v>3</v>
      </c>
      <c r="C3" s="20" t="s">
        <v>4</v>
      </c>
      <c r="D3" s="20" t="s">
        <v>5</v>
      </c>
      <c r="E3" s="21" t="s">
        <v>6</v>
      </c>
      <c r="F3" s="21" t="s">
        <v>7</v>
      </c>
      <c r="G3" s="20" t="s">
        <v>8</v>
      </c>
      <c r="H3" s="20" t="s">
        <v>9</v>
      </c>
      <c r="I3" s="20" t="s">
        <v>10</v>
      </c>
      <c r="J3" s="21" t="s">
        <v>11</v>
      </c>
      <c r="K3" s="20" t="s">
        <v>12</v>
      </c>
      <c r="L3" s="71" t="s">
        <v>13</v>
      </c>
      <c r="M3" s="72" t="s">
        <v>14</v>
      </c>
    </row>
    <row r="4" s="1" customFormat="1" ht="27" customHeight="1" spans="1:13">
      <c r="A4" s="22" t="s">
        <v>15</v>
      </c>
      <c r="B4" s="23"/>
      <c r="C4" s="24"/>
      <c r="D4" s="25"/>
      <c r="E4" s="26">
        <f>E5+E41+E47++E71+E77</f>
        <v>71966.31</v>
      </c>
      <c r="F4" s="27"/>
      <c r="G4" s="28"/>
      <c r="H4" s="28"/>
      <c r="I4" s="30"/>
      <c r="J4" s="73"/>
      <c r="K4" s="30"/>
      <c r="L4" s="21"/>
      <c r="M4" s="74"/>
    </row>
    <row r="5" s="1" customFormat="1" ht="36" customHeight="1" spans="1:13">
      <c r="A5" s="29" t="s">
        <v>16</v>
      </c>
      <c r="B5" s="30" t="s">
        <v>17</v>
      </c>
      <c r="C5" s="30" t="s">
        <v>18</v>
      </c>
      <c r="D5" s="31"/>
      <c r="E5" s="32">
        <f>E6+E10+E18+E23+E33+E37+E39</f>
        <v>35200</v>
      </c>
      <c r="F5" s="33"/>
      <c r="G5" s="28"/>
      <c r="H5" s="34"/>
      <c r="I5" s="29"/>
      <c r="J5" s="61"/>
      <c r="K5" s="75"/>
      <c r="L5" s="30"/>
      <c r="M5" s="30"/>
    </row>
    <row r="6" s="1" customFormat="1" ht="36" customHeight="1" spans="1:13">
      <c r="A6" s="35" t="s">
        <v>19</v>
      </c>
      <c r="B6" s="36" t="s">
        <v>20</v>
      </c>
      <c r="C6" s="36" t="s">
        <v>18</v>
      </c>
      <c r="D6" s="37"/>
      <c r="E6" s="38">
        <f>SUM(E7:E9)</f>
        <v>9570</v>
      </c>
      <c r="F6" s="33"/>
      <c r="G6" s="28"/>
      <c r="H6" s="34"/>
      <c r="I6" s="29"/>
      <c r="J6" s="61"/>
      <c r="K6" s="75"/>
      <c r="L6" s="30"/>
      <c r="M6" s="30"/>
    </row>
    <row r="7" s="2" customFormat="1" ht="121" customHeight="1" spans="1:13">
      <c r="A7" s="29">
        <v>1</v>
      </c>
      <c r="B7" s="29" t="s">
        <v>21</v>
      </c>
      <c r="C7" s="39" t="s">
        <v>22</v>
      </c>
      <c r="D7" s="40" t="s">
        <v>23</v>
      </c>
      <c r="E7" s="41">
        <v>920</v>
      </c>
      <c r="F7" s="42" t="s">
        <v>24</v>
      </c>
      <c r="G7" s="43" t="s">
        <v>25</v>
      </c>
      <c r="H7" s="34" t="s">
        <v>26</v>
      </c>
      <c r="I7" s="29" t="s">
        <v>27</v>
      </c>
      <c r="J7" s="61" t="s">
        <v>28</v>
      </c>
      <c r="K7" s="75">
        <v>45597</v>
      </c>
      <c r="L7" s="29" t="s">
        <v>29</v>
      </c>
      <c r="M7" s="29" t="s">
        <v>30</v>
      </c>
    </row>
    <row r="8" s="2" customFormat="1" ht="181" customHeight="1" spans="1:13">
      <c r="A8" s="29">
        <v>2</v>
      </c>
      <c r="B8" s="29" t="s">
        <v>31</v>
      </c>
      <c r="C8" s="39" t="s">
        <v>22</v>
      </c>
      <c r="D8" s="40" t="s">
        <v>32</v>
      </c>
      <c r="E8" s="41">
        <v>3400</v>
      </c>
      <c r="F8" s="42" t="s">
        <v>33</v>
      </c>
      <c r="G8" s="43" t="s">
        <v>34</v>
      </c>
      <c r="H8" s="34" t="s">
        <v>35</v>
      </c>
      <c r="I8" s="29" t="s">
        <v>27</v>
      </c>
      <c r="J8" s="61" t="s">
        <v>36</v>
      </c>
      <c r="K8" s="75">
        <v>45598</v>
      </c>
      <c r="L8" s="29" t="s">
        <v>29</v>
      </c>
      <c r="M8" s="29" t="s">
        <v>30</v>
      </c>
    </row>
    <row r="9" s="2" customFormat="1" ht="117" customHeight="1" spans="1:13">
      <c r="A9" s="29">
        <v>3</v>
      </c>
      <c r="B9" s="29" t="s">
        <v>37</v>
      </c>
      <c r="C9" s="39" t="s">
        <v>22</v>
      </c>
      <c r="D9" s="40" t="s">
        <v>38</v>
      </c>
      <c r="E9" s="41">
        <v>5250</v>
      </c>
      <c r="F9" s="42" t="s">
        <v>39</v>
      </c>
      <c r="G9" s="43" t="s">
        <v>40</v>
      </c>
      <c r="H9" s="34" t="s">
        <v>41</v>
      </c>
      <c r="I9" s="29" t="s">
        <v>27</v>
      </c>
      <c r="J9" s="61" t="s">
        <v>42</v>
      </c>
      <c r="K9" s="75">
        <v>45536</v>
      </c>
      <c r="L9" s="29" t="s">
        <v>29</v>
      </c>
      <c r="M9" s="29" t="s">
        <v>30</v>
      </c>
    </row>
    <row r="10" s="3" customFormat="1" customHeight="1" spans="1:13">
      <c r="A10" s="44" t="s">
        <v>43</v>
      </c>
      <c r="B10" s="36" t="s">
        <v>44</v>
      </c>
      <c r="C10" s="45" t="s">
        <v>18</v>
      </c>
      <c r="D10" s="46"/>
      <c r="E10" s="38">
        <f>SUM(E11:E17)</f>
        <v>10690</v>
      </c>
      <c r="F10" s="47"/>
      <c r="G10" s="48"/>
      <c r="H10" s="49"/>
      <c r="I10" s="36"/>
      <c r="J10" s="70"/>
      <c r="K10" s="76"/>
      <c r="L10" s="36"/>
      <c r="M10" s="36"/>
    </row>
    <row r="11" s="2" customFormat="1" ht="219" customHeight="1" spans="1:13">
      <c r="A11" s="29">
        <v>4</v>
      </c>
      <c r="B11" s="29" t="s">
        <v>45</v>
      </c>
      <c r="C11" s="39" t="s">
        <v>22</v>
      </c>
      <c r="D11" s="40" t="s">
        <v>46</v>
      </c>
      <c r="E11" s="41">
        <v>4300</v>
      </c>
      <c r="F11" s="42" t="s">
        <v>47</v>
      </c>
      <c r="G11" s="43" t="s">
        <v>48</v>
      </c>
      <c r="H11" s="34" t="s">
        <v>49</v>
      </c>
      <c r="I11" s="29" t="s">
        <v>27</v>
      </c>
      <c r="J11" s="61" t="s">
        <v>50</v>
      </c>
      <c r="K11" s="75">
        <v>45627</v>
      </c>
      <c r="L11" s="29" t="s">
        <v>51</v>
      </c>
      <c r="M11" s="29" t="s">
        <v>30</v>
      </c>
    </row>
    <row r="12" s="2" customFormat="1" ht="147" customHeight="1" spans="1:13">
      <c r="A12" s="29">
        <v>5</v>
      </c>
      <c r="B12" s="29" t="s">
        <v>52</v>
      </c>
      <c r="C12" s="39" t="s">
        <v>22</v>
      </c>
      <c r="D12" s="40" t="s">
        <v>53</v>
      </c>
      <c r="E12" s="41">
        <v>3700</v>
      </c>
      <c r="F12" s="42" t="s">
        <v>33</v>
      </c>
      <c r="G12" s="43" t="s">
        <v>54</v>
      </c>
      <c r="H12" s="34" t="s">
        <v>49</v>
      </c>
      <c r="I12" s="29" t="s">
        <v>27</v>
      </c>
      <c r="J12" s="61" t="s">
        <v>55</v>
      </c>
      <c r="K12" s="75">
        <v>45598</v>
      </c>
      <c r="L12" s="29" t="s">
        <v>51</v>
      </c>
      <c r="M12" s="29" t="s">
        <v>30</v>
      </c>
    </row>
    <row r="13" s="2" customFormat="1" ht="105" customHeight="1" spans="1:13">
      <c r="A13" s="29">
        <v>6</v>
      </c>
      <c r="B13" s="29" t="s">
        <v>56</v>
      </c>
      <c r="C13" s="39" t="s">
        <v>22</v>
      </c>
      <c r="D13" s="40" t="s">
        <v>57</v>
      </c>
      <c r="E13" s="41">
        <v>140</v>
      </c>
      <c r="F13" s="42" t="s">
        <v>33</v>
      </c>
      <c r="G13" s="43" t="s">
        <v>58</v>
      </c>
      <c r="H13" s="34" t="s">
        <v>49</v>
      </c>
      <c r="I13" s="29" t="s">
        <v>27</v>
      </c>
      <c r="J13" s="61" t="s">
        <v>59</v>
      </c>
      <c r="K13" s="75">
        <v>45597</v>
      </c>
      <c r="L13" s="29" t="s">
        <v>51</v>
      </c>
      <c r="M13" s="29" t="s">
        <v>29</v>
      </c>
    </row>
    <row r="14" s="2" customFormat="1" ht="350" customHeight="1" spans="1:13">
      <c r="A14" s="29">
        <v>7</v>
      </c>
      <c r="B14" s="29" t="s">
        <v>60</v>
      </c>
      <c r="C14" s="39" t="s">
        <v>22</v>
      </c>
      <c r="D14" s="40" t="s">
        <v>61</v>
      </c>
      <c r="E14" s="41">
        <v>150</v>
      </c>
      <c r="F14" s="42" t="s">
        <v>33</v>
      </c>
      <c r="G14" s="43" t="s">
        <v>62</v>
      </c>
      <c r="H14" s="34" t="s">
        <v>63</v>
      </c>
      <c r="I14" s="29" t="s">
        <v>64</v>
      </c>
      <c r="J14" s="61" t="s">
        <v>65</v>
      </c>
      <c r="K14" s="75">
        <v>45597</v>
      </c>
      <c r="L14" s="29" t="s">
        <v>51</v>
      </c>
      <c r="M14" s="29" t="s">
        <v>66</v>
      </c>
    </row>
    <row r="15" s="2" customFormat="1" ht="134" customHeight="1" spans="1:13">
      <c r="A15" s="29">
        <v>8</v>
      </c>
      <c r="B15" s="29" t="s">
        <v>67</v>
      </c>
      <c r="C15" s="39" t="s">
        <v>22</v>
      </c>
      <c r="D15" s="40" t="s">
        <v>68</v>
      </c>
      <c r="E15" s="41">
        <v>1700</v>
      </c>
      <c r="F15" s="42" t="s">
        <v>33</v>
      </c>
      <c r="G15" s="43" t="s">
        <v>69</v>
      </c>
      <c r="H15" s="34" t="s">
        <v>49</v>
      </c>
      <c r="I15" s="29" t="s">
        <v>27</v>
      </c>
      <c r="J15" s="61" t="s">
        <v>70</v>
      </c>
      <c r="K15" s="75">
        <v>45627</v>
      </c>
      <c r="L15" s="29" t="s">
        <v>51</v>
      </c>
      <c r="M15" s="29" t="s">
        <v>30</v>
      </c>
    </row>
    <row r="16" s="2" customFormat="1" ht="98" customHeight="1" spans="1:13">
      <c r="A16" s="29">
        <v>9</v>
      </c>
      <c r="B16" s="29" t="s">
        <v>71</v>
      </c>
      <c r="C16" s="39" t="s">
        <v>22</v>
      </c>
      <c r="D16" s="40" t="s">
        <v>72</v>
      </c>
      <c r="E16" s="41">
        <v>400</v>
      </c>
      <c r="F16" s="42" t="s">
        <v>73</v>
      </c>
      <c r="G16" s="43" t="s">
        <v>74</v>
      </c>
      <c r="H16" s="34" t="s">
        <v>75</v>
      </c>
      <c r="I16" s="29" t="s">
        <v>76</v>
      </c>
      <c r="J16" s="61" t="s">
        <v>77</v>
      </c>
      <c r="K16" s="75">
        <v>45597</v>
      </c>
      <c r="L16" s="29" t="s">
        <v>78</v>
      </c>
      <c r="M16" s="29" t="s">
        <v>79</v>
      </c>
    </row>
    <row r="17" s="2" customFormat="1" ht="98" customHeight="1" spans="1:13">
      <c r="A17" s="29">
        <v>10</v>
      </c>
      <c r="B17" s="29" t="s">
        <v>80</v>
      </c>
      <c r="C17" s="39" t="s">
        <v>22</v>
      </c>
      <c r="D17" s="40" t="s">
        <v>81</v>
      </c>
      <c r="E17" s="41">
        <v>300</v>
      </c>
      <c r="F17" s="42" t="s">
        <v>33</v>
      </c>
      <c r="G17" s="43" t="s">
        <v>82</v>
      </c>
      <c r="H17" s="34" t="s">
        <v>49</v>
      </c>
      <c r="I17" s="29" t="s">
        <v>64</v>
      </c>
      <c r="J17" s="61" t="s">
        <v>83</v>
      </c>
      <c r="K17" s="75">
        <v>45597</v>
      </c>
      <c r="L17" s="29" t="s">
        <v>51</v>
      </c>
      <c r="M17" s="29" t="s">
        <v>30</v>
      </c>
    </row>
    <row r="18" s="3" customFormat="1" ht="33" customHeight="1" spans="1:13">
      <c r="A18" s="44" t="s">
        <v>84</v>
      </c>
      <c r="B18" s="36" t="s">
        <v>85</v>
      </c>
      <c r="C18" s="45" t="s">
        <v>18</v>
      </c>
      <c r="D18" s="46"/>
      <c r="E18" s="38">
        <f>SUM(E19:E22)</f>
        <v>4540</v>
      </c>
      <c r="F18" s="47"/>
      <c r="G18" s="48"/>
      <c r="H18" s="49"/>
      <c r="I18" s="36"/>
      <c r="J18" s="70"/>
      <c r="K18" s="76"/>
      <c r="L18" s="36"/>
      <c r="M18" s="36"/>
    </row>
    <row r="19" s="2" customFormat="1" ht="84" customHeight="1" spans="1:13">
      <c r="A19" s="29">
        <v>11</v>
      </c>
      <c r="B19" s="29" t="s">
        <v>86</v>
      </c>
      <c r="C19" s="39" t="s">
        <v>22</v>
      </c>
      <c r="D19" s="40" t="s">
        <v>87</v>
      </c>
      <c r="E19" s="41">
        <v>1240</v>
      </c>
      <c r="F19" s="42" t="s">
        <v>33</v>
      </c>
      <c r="G19" s="43" t="s">
        <v>88</v>
      </c>
      <c r="H19" s="34" t="s">
        <v>89</v>
      </c>
      <c r="I19" s="29" t="s">
        <v>27</v>
      </c>
      <c r="J19" s="61" t="s">
        <v>90</v>
      </c>
      <c r="K19" s="75">
        <v>45536</v>
      </c>
      <c r="L19" s="29" t="s">
        <v>51</v>
      </c>
      <c r="M19" s="29" t="s">
        <v>30</v>
      </c>
    </row>
    <row r="20" s="2" customFormat="1" ht="99" customHeight="1" spans="1:13">
      <c r="A20" s="29">
        <v>12</v>
      </c>
      <c r="B20" s="29" t="s">
        <v>91</v>
      </c>
      <c r="C20" s="39" t="s">
        <v>22</v>
      </c>
      <c r="D20" s="40" t="s">
        <v>92</v>
      </c>
      <c r="E20" s="41">
        <v>2000</v>
      </c>
      <c r="F20" s="42" t="s">
        <v>33</v>
      </c>
      <c r="G20" s="43" t="s">
        <v>93</v>
      </c>
      <c r="H20" s="34" t="s">
        <v>89</v>
      </c>
      <c r="I20" s="29" t="s">
        <v>27</v>
      </c>
      <c r="J20" s="61" t="s">
        <v>94</v>
      </c>
      <c r="K20" s="75">
        <v>45597</v>
      </c>
      <c r="L20" s="29" t="s">
        <v>51</v>
      </c>
      <c r="M20" s="29" t="s">
        <v>30</v>
      </c>
    </row>
    <row r="21" s="2" customFormat="1" ht="117" customHeight="1" spans="1:13">
      <c r="A21" s="29">
        <v>13</v>
      </c>
      <c r="B21" s="29" t="s">
        <v>95</v>
      </c>
      <c r="C21" s="39" t="s">
        <v>22</v>
      </c>
      <c r="D21" s="40" t="s">
        <v>96</v>
      </c>
      <c r="E21" s="41">
        <v>1000</v>
      </c>
      <c r="F21" s="42" t="s">
        <v>97</v>
      </c>
      <c r="G21" s="43" t="s">
        <v>98</v>
      </c>
      <c r="H21" s="34" t="s">
        <v>99</v>
      </c>
      <c r="I21" s="29" t="s">
        <v>64</v>
      </c>
      <c r="J21" s="61" t="s">
        <v>100</v>
      </c>
      <c r="K21" s="75">
        <v>45597</v>
      </c>
      <c r="L21" s="29" t="s">
        <v>51</v>
      </c>
      <c r="M21" s="29" t="s">
        <v>30</v>
      </c>
    </row>
    <row r="22" s="2" customFormat="1" ht="171" customHeight="1" spans="1:13">
      <c r="A22" s="29">
        <v>14</v>
      </c>
      <c r="B22" s="29" t="s">
        <v>101</v>
      </c>
      <c r="C22" s="39" t="s">
        <v>22</v>
      </c>
      <c r="D22" s="40" t="s">
        <v>102</v>
      </c>
      <c r="E22" s="41">
        <v>300</v>
      </c>
      <c r="F22" s="42" t="s">
        <v>33</v>
      </c>
      <c r="G22" s="43" t="s">
        <v>103</v>
      </c>
      <c r="H22" s="34" t="s">
        <v>104</v>
      </c>
      <c r="I22" s="29" t="s">
        <v>105</v>
      </c>
      <c r="J22" s="61" t="s">
        <v>106</v>
      </c>
      <c r="K22" s="75">
        <v>45627</v>
      </c>
      <c r="L22" s="29" t="s">
        <v>51</v>
      </c>
      <c r="M22" s="29" t="s">
        <v>51</v>
      </c>
    </row>
    <row r="23" s="3" customFormat="1" ht="41" customHeight="1" spans="1:13">
      <c r="A23" s="44" t="s">
        <v>107</v>
      </c>
      <c r="B23" s="36" t="s">
        <v>108</v>
      </c>
      <c r="C23" s="45" t="s">
        <v>18</v>
      </c>
      <c r="D23" s="46"/>
      <c r="E23" s="38">
        <f>SUM(E24:E32)</f>
        <v>5350</v>
      </c>
      <c r="F23" s="47"/>
      <c r="G23" s="48"/>
      <c r="H23" s="49"/>
      <c r="I23" s="36"/>
      <c r="J23" s="70"/>
      <c r="K23" s="76"/>
      <c r="L23" s="36"/>
      <c r="M23" s="36"/>
    </row>
    <row r="24" s="2" customFormat="1" ht="288" customHeight="1" spans="1:13">
      <c r="A24" s="29">
        <v>15</v>
      </c>
      <c r="B24" s="29" t="s">
        <v>109</v>
      </c>
      <c r="C24" s="39" t="s">
        <v>22</v>
      </c>
      <c r="D24" s="40" t="s">
        <v>110</v>
      </c>
      <c r="E24" s="41">
        <v>2100</v>
      </c>
      <c r="F24" s="42" t="s">
        <v>33</v>
      </c>
      <c r="G24" s="43" t="s">
        <v>111</v>
      </c>
      <c r="H24" s="34" t="s">
        <v>112</v>
      </c>
      <c r="I24" s="29" t="s">
        <v>64</v>
      </c>
      <c r="J24" s="61" t="s">
        <v>113</v>
      </c>
      <c r="K24" s="75">
        <v>45597</v>
      </c>
      <c r="L24" s="29" t="s">
        <v>51</v>
      </c>
      <c r="M24" s="29" t="s">
        <v>30</v>
      </c>
    </row>
    <row r="25" s="2" customFormat="1" ht="99" customHeight="1" spans="1:13">
      <c r="A25" s="29">
        <v>16</v>
      </c>
      <c r="B25" s="29" t="s">
        <v>114</v>
      </c>
      <c r="C25" s="39" t="s">
        <v>22</v>
      </c>
      <c r="D25" s="40" t="s">
        <v>115</v>
      </c>
      <c r="E25" s="41">
        <v>300</v>
      </c>
      <c r="F25" s="42" t="s">
        <v>33</v>
      </c>
      <c r="G25" s="43" t="s">
        <v>116</v>
      </c>
      <c r="H25" s="34" t="s">
        <v>35</v>
      </c>
      <c r="I25" s="29" t="s">
        <v>64</v>
      </c>
      <c r="J25" s="61" t="s">
        <v>117</v>
      </c>
      <c r="K25" s="75">
        <v>45598</v>
      </c>
      <c r="L25" s="29" t="s">
        <v>51</v>
      </c>
      <c r="M25" s="29" t="s">
        <v>51</v>
      </c>
    </row>
    <row r="26" s="2" customFormat="1" ht="109" customHeight="1" spans="1:13">
      <c r="A26" s="29">
        <v>17</v>
      </c>
      <c r="B26" s="29" t="s">
        <v>118</v>
      </c>
      <c r="C26" s="39" t="s">
        <v>22</v>
      </c>
      <c r="D26" s="40" t="s">
        <v>119</v>
      </c>
      <c r="E26" s="41">
        <v>600</v>
      </c>
      <c r="F26" s="42" t="s">
        <v>33</v>
      </c>
      <c r="G26" s="43" t="s">
        <v>120</v>
      </c>
      <c r="H26" s="34" t="s">
        <v>35</v>
      </c>
      <c r="I26" s="29" t="s">
        <v>64</v>
      </c>
      <c r="J26" s="61" t="s">
        <v>121</v>
      </c>
      <c r="K26" s="75">
        <v>45597</v>
      </c>
      <c r="L26" s="29" t="s">
        <v>51</v>
      </c>
      <c r="M26" s="29" t="s">
        <v>30</v>
      </c>
    </row>
    <row r="27" s="2" customFormat="1" ht="149" customHeight="1" spans="1:13">
      <c r="A27" s="29">
        <v>18</v>
      </c>
      <c r="B27" s="29" t="s">
        <v>122</v>
      </c>
      <c r="C27" s="39" t="s">
        <v>22</v>
      </c>
      <c r="D27" s="40" t="s">
        <v>123</v>
      </c>
      <c r="E27" s="41">
        <v>600</v>
      </c>
      <c r="F27" s="42" t="s">
        <v>33</v>
      </c>
      <c r="G27" s="43" t="s">
        <v>124</v>
      </c>
      <c r="H27" s="34" t="s">
        <v>35</v>
      </c>
      <c r="I27" s="29" t="s">
        <v>64</v>
      </c>
      <c r="J27" s="61" t="s">
        <v>125</v>
      </c>
      <c r="K27" s="75">
        <v>45597</v>
      </c>
      <c r="L27" s="29" t="s">
        <v>51</v>
      </c>
      <c r="M27" s="29" t="s">
        <v>51</v>
      </c>
    </row>
    <row r="28" s="2" customFormat="1" ht="159" customHeight="1" spans="1:13">
      <c r="A28" s="29">
        <v>19</v>
      </c>
      <c r="B28" s="29" t="s">
        <v>126</v>
      </c>
      <c r="C28" s="39" t="s">
        <v>22</v>
      </c>
      <c r="D28" s="40" t="s">
        <v>127</v>
      </c>
      <c r="E28" s="41">
        <v>150</v>
      </c>
      <c r="F28" s="42" t="s">
        <v>33</v>
      </c>
      <c r="G28" s="43" t="s">
        <v>128</v>
      </c>
      <c r="H28" s="34" t="s">
        <v>35</v>
      </c>
      <c r="I28" s="29" t="s">
        <v>129</v>
      </c>
      <c r="J28" s="61" t="s">
        <v>77</v>
      </c>
      <c r="K28" s="75">
        <v>45598</v>
      </c>
      <c r="L28" s="29" t="s">
        <v>51</v>
      </c>
      <c r="M28" s="29" t="s">
        <v>51</v>
      </c>
    </row>
    <row r="29" s="2" customFormat="1" ht="98" customHeight="1" spans="1:13">
      <c r="A29" s="29">
        <v>20</v>
      </c>
      <c r="B29" s="29" t="s">
        <v>130</v>
      </c>
      <c r="C29" s="39" t="s">
        <v>22</v>
      </c>
      <c r="D29" s="40" t="s">
        <v>131</v>
      </c>
      <c r="E29" s="41">
        <v>400</v>
      </c>
      <c r="F29" s="42" t="s">
        <v>73</v>
      </c>
      <c r="G29" s="43" t="s">
        <v>132</v>
      </c>
      <c r="H29" s="34" t="s">
        <v>133</v>
      </c>
      <c r="I29" s="29" t="s">
        <v>134</v>
      </c>
      <c r="J29" s="61" t="s">
        <v>77</v>
      </c>
      <c r="K29" s="75">
        <v>45597</v>
      </c>
      <c r="L29" s="29" t="s">
        <v>78</v>
      </c>
      <c r="M29" s="29" t="s">
        <v>135</v>
      </c>
    </row>
    <row r="30" s="2" customFormat="1" ht="113" customHeight="1" spans="1:13">
      <c r="A30" s="29">
        <v>21</v>
      </c>
      <c r="B30" s="40" t="s">
        <v>136</v>
      </c>
      <c r="C30" s="39" t="s">
        <v>22</v>
      </c>
      <c r="D30" s="40" t="s">
        <v>137</v>
      </c>
      <c r="E30" s="41">
        <v>400</v>
      </c>
      <c r="F30" s="42" t="s">
        <v>73</v>
      </c>
      <c r="G30" s="43" t="s">
        <v>132</v>
      </c>
      <c r="H30" s="34" t="s">
        <v>133</v>
      </c>
      <c r="I30" s="29" t="s">
        <v>138</v>
      </c>
      <c r="J30" s="61" t="s">
        <v>77</v>
      </c>
      <c r="K30" s="75">
        <v>45597</v>
      </c>
      <c r="L30" s="29" t="s">
        <v>78</v>
      </c>
      <c r="M30" s="29" t="s">
        <v>139</v>
      </c>
    </row>
    <row r="31" s="2" customFormat="1" ht="162" customHeight="1" spans="1:13">
      <c r="A31" s="29">
        <v>22</v>
      </c>
      <c r="B31" s="29" t="s">
        <v>140</v>
      </c>
      <c r="C31" s="39" t="s">
        <v>22</v>
      </c>
      <c r="D31" s="40" t="s">
        <v>141</v>
      </c>
      <c r="E31" s="41">
        <v>400</v>
      </c>
      <c r="F31" s="42" t="s">
        <v>73</v>
      </c>
      <c r="G31" s="43" t="s">
        <v>132</v>
      </c>
      <c r="H31" s="34" t="s">
        <v>133</v>
      </c>
      <c r="I31" s="29" t="s">
        <v>142</v>
      </c>
      <c r="J31" s="61" t="s">
        <v>77</v>
      </c>
      <c r="K31" s="75">
        <v>45597</v>
      </c>
      <c r="L31" s="29" t="s">
        <v>78</v>
      </c>
      <c r="M31" s="29" t="s">
        <v>143</v>
      </c>
    </row>
    <row r="32" s="2" customFormat="1" ht="138" customHeight="1" spans="1:13">
      <c r="A32" s="29">
        <v>23</v>
      </c>
      <c r="B32" s="29" t="s">
        <v>144</v>
      </c>
      <c r="C32" s="39" t="s">
        <v>22</v>
      </c>
      <c r="D32" s="40" t="s">
        <v>145</v>
      </c>
      <c r="E32" s="41">
        <v>400</v>
      </c>
      <c r="F32" s="42" t="s">
        <v>73</v>
      </c>
      <c r="G32" s="43" t="s">
        <v>132</v>
      </c>
      <c r="H32" s="34" t="s">
        <v>133</v>
      </c>
      <c r="I32" s="29" t="s">
        <v>146</v>
      </c>
      <c r="J32" s="61" t="s">
        <v>77</v>
      </c>
      <c r="K32" s="75">
        <v>45597</v>
      </c>
      <c r="L32" s="29" t="s">
        <v>78</v>
      </c>
      <c r="M32" s="29" t="s">
        <v>147</v>
      </c>
    </row>
    <row r="33" s="3" customFormat="1" ht="40" customHeight="1" spans="1:13">
      <c r="A33" s="44" t="s">
        <v>148</v>
      </c>
      <c r="B33" s="36" t="s">
        <v>149</v>
      </c>
      <c r="C33" s="45" t="s">
        <v>18</v>
      </c>
      <c r="D33" s="46"/>
      <c r="E33" s="38">
        <f>SUM(E34:E36)</f>
        <v>450</v>
      </c>
      <c r="F33" s="47"/>
      <c r="G33" s="48"/>
      <c r="H33" s="49"/>
      <c r="I33" s="36"/>
      <c r="J33" s="70"/>
      <c r="K33" s="76"/>
      <c r="L33" s="36"/>
      <c r="M33" s="36"/>
    </row>
    <row r="34" s="2" customFormat="1" ht="139" customHeight="1" spans="1:13">
      <c r="A34" s="29">
        <v>24</v>
      </c>
      <c r="B34" s="29" t="s">
        <v>150</v>
      </c>
      <c r="C34" s="39" t="s">
        <v>22</v>
      </c>
      <c r="D34" s="40" t="s">
        <v>151</v>
      </c>
      <c r="E34" s="41">
        <v>100</v>
      </c>
      <c r="F34" s="42" t="s">
        <v>39</v>
      </c>
      <c r="G34" s="43" t="s">
        <v>152</v>
      </c>
      <c r="H34" s="34" t="s">
        <v>35</v>
      </c>
      <c r="I34" s="53" t="s">
        <v>153</v>
      </c>
      <c r="J34" s="51" t="s">
        <v>154</v>
      </c>
      <c r="K34" s="77">
        <v>45597</v>
      </c>
      <c r="L34" s="29" t="s">
        <v>51</v>
      </c>
      <c r="M34" s="29" t="s">
        <v>51</v>
      </c>
    </row>
    <row r="35" s="2" customFormat="1" ht="126" customHeight="1" spans="1:13">
      <c r="A35" s="29">
        <v>25</v>
      </c>
      <c r="B35" s="29" t="s">
        <v>155</v>
      </c>
      <c r="C35" s="39" t="s">
        <v>22</v>
      </c>
      <c r="D35" s="40" t="s">
        <v>156</v>
      </c>
      <c r="E35" s="41">
        <v>200</v>
      </c>
      <c r="F35" s="42" t="s">
        <v>39</v>
      </c>
      <c r="G35" s="43" t="s">
        <v>157</v>
      </c>
      <c r="H35" s="34" t="s">
        <v>35</v>
      </c>
      <c r="I35" s="29" t="s">
        <v>158</v>
      </c>
      <c r="J35" s="61" t="s">
        <v>159</v>
      </c>
      <c r="K35" s="75">
        <v>45597</v>
      </c>
      <c r="L35" s="29" t="s">
        <v>51</v>
      </c>
      <c r="M35" s="29" t="s">
        <v>51</v>
      </c>
    </row>
    <row r="36" s="2" customFormat="1" ht="237" customHeight="1" spans="1:13">
      <c r="A36" s="29">
        <v>26</v>
      </c>
      <c r="B36" s="29" t="s">
        <v>160</v>
      </c>
      <c r="C36" s="39" t="s">
        <v>22</v>
      </c>
      <c r="D36" s="40" t="s">
        <v>161</v>
      </c>
      <c r="E36" s="41">
        <v>150</v>
      </c>
      <c r="F36" s="42" t="s">
        <v>39</v>
      </c>
      <c r="G36" s="43" t="s">
        <v>162</v>
      </c>
      <c r="H36" s="34" t="s">
        <v>35</v>
      </c>
      <c r="I36" s="29" t="s">
        <v>163</v>
      </c>
      <c r="J36" s="61" t="s">
        <v>164</v>
      </c>
      <c r="K36" s="75">
        <v>45597</v>
      </c>
      <c r="L36" s="29" t="s">
        <v>51</v>
      </c>
      <c r="M36" s="29" t="s">
        <v>51</v>
      </c>
    </row>
    <row r="37" s="3" customFormat="1" ht="36" customHeight="1" spans="1:13">
      <c r="A37" s="44" t="s">
        <v>165</v>
      </c>
      <c r="B37" s="36" t="s">
        <v>166</v>
      </c>
      <c r="C37" s="45" t="s">
        <v>18</v>
      </c>
      <c r="D37" s="46"/>
      <c r="E37" s="38">
        <v>3600</v>
      </c>
      <c r="F37" s="50"/>
      <c r="G37" s="48"/>
      <c r="H37" s="49"/>
      <c r="I37" s="36"/>
      <c r="J37" s="70"/>
      <c r="K37" s="76"/>
      <c r="L37" s="36"/>
      <c r="M37" s="36"/>
    </row>
    <row r="38" s="2" customFormat="1" ht="96" customHeight="1" spans="1:13">
      <c r="A38" s="29">
        <v>27</v>
      </c>
      <c r="B38" s="29" t="s">
        <v>167</v>
      </c>
      <c r="C38" s="29" t="s">
        <v>22</v>
      </c>
      <c r="D38" s="40" t="s">
        <v>168</v>
      </c>
      <c r="E38" s="41">
        <v>3600</v>
      </c>
      <c r="F38" s="29" t="s">
        <v>33</v>
      </c>
      <c r="G38" s="40" t="s">
        <v>169</v>
      </c>
      <c r="H38" s="34" t="s">
        <v>35</v>
      </c>
      <c r="I38" s="29" t="s">
        <v>27</v>
      </c>
      <c r="J38" s="29" t="s">
        <v>170</v>
      </c>
      <c r="K38" s="75">
        <v>45627</v>
      </c>
      <c r="L38" s="29" t="s">
        <v>171</v>
      </c>
      <c r="M38" s="29" t="s">
        <v>172</v>
      </c>
    </row>
    <row r="39" s="3" customFormat="1" ht="42" customHeight="1" spans="1:13">
      <c r="A39" s="44" t="s">
        <v>173</v>
      </c>
      <c r="B39" s="36" t="s">
        <v>174</v>
      </c>
      <c r="C39" s="36" t="s">
        <v>18</v>
      </c>
      <c r="D39" s="46"/>
      <c r="E39" s="38">
        <v>1000</v>
      </c>
      <c r="F39" s="36"/>
      <c r="G39" s="46"/>
      <c r="H39" s="49"/>
      <c r="I39" s="36"/>
      <c r="J39" s="36"/>
      <c r="K39" s="76"/>
      <c r="L39" s="36"/>
      <c r="M39" s="36"/>
    </row>
    <row r="40" s="1" customFormat="1" ht="130" customHeight="1" spans="1:13">
      <c r="A40" s="29">
        <v>28</v>
      </c>
      <c r="B40" s="51" t="s">
        <v>175</v>
      </c>
      <c r="C40" s="52" t="s">
        <v>22</v>
      </c>
      <c r="D40" s="53" t="s">
        <v>176</v>
      </c>
      <c r="E40" s="54">
        <v>1000</v>
      </c>
      <c r="F40" s="29" t="s">
        <v>33</v>
      </c>
      <c r="G40" s="55" t="s">
        <v>177</v>
      </c>
      <c r="H40" s="55" t="s">
        <v>178</v>
      </c>
      <c r="I40" s="54" t="s">
        <v>64</v>
      </c>
      <c r="J40" s="54" t="s">
        <v>159</v>
      </c>
      <c r="K40" s="77">
        <v>45597</v>
      </c>
      <c r="L40" s="29" t="s">
        <v>51</v>
      </c>
      <c r="M40" s="78" t="s">
        <v>30</v>
      </c>
    </row>
    <row r="41" s="4" customFormat="1" ht="42" customHeight="1" spans="1:13">
      <c r="A41" s="30" t="s">
        <v>179</v>
      </c>
      <c r="B41" s="56" t="s">
        <v>180</v>
      </c>
      <c r="C41" s="57" t="s">
        <v>18</v>
      </c>
      <c r="D41" s="58"/>
      <c r="E41" s="59">
        <f>E42+E43+E44+E45+E46</f>
        <v>4574.8</v>
      </c>
      <c r="F41" s="33"/>
      <c r="G41" s="60"/>
      <c r="H41" s="60"/>
      <c r="I41" s="27"/>
      <c r="J41" s="27"/>
      <c r="K41" s="79"/>
      <c r="L41" s="30"/>
      <c r="M41" s="80"/>
    </row>
    <row r="42" s="1" customFormat="1" ht="141" customHeight="1" spans="1:13">
      <c r="A42" s="29">
        <v>29</v>
      </c>
      <c r="B42" s="29" t="s">
        <v>181</v>
      </c>
      <c r="C42" s="39" t="s">
        <v>22</v>
      </c>
      <c r="D42" s="40" t="s">
        <v>182</v>
      </c>
      <c r="E42" s="41">
        <v>2700</v>
      </c>
      <c r="F42" s="61" t="s">
        <v>33</v>
      </c>
      <c r="G42" s="40" t="s">
        <v>183</v>
      </c>
      <c r="H42" s="40" t="s">
        <v>184</v>
      </c>
      <c r="I42" s="29" t="s">
        <v>27</v>
      </c>
      <c r="J42" s="61" t="s">
        <v>185</v>
      </c>
      <c r="K42" s="75">
        <v>45597</v>
      </c>
      <c r="L42" s="29" t="s">
        <v>172</v>
      </c>
      <c r="M42" s="29" t="s">
        <v>172</v>
      </c>
    </row>
    <row r="43" s="1" customFormat="1" ht="139" customHeight="1" spans="1:13">
      <c r="A43" s="29">
        <v>30</v>
      </c>
      <c r="B43" s="29" t="s">
        <v>186</v>
      </c>
      <c r="C43" s="29" t="s">
        <v>187</v>
      </c>
      <c r="D43" s="40" t="s">
        <v>188</v>
      </c>
      <c r="E43" s="41">
        <v>101.6</v>
      </c>
      <c r="F43" s="61" t="s">
        <v>33</v>
      </c>
      <c r="G43" s="40" t="s">
        <v>189</v>
      </c>
      <c r="H43" s="40" t="s">
        <v>190</v>
      </c>
      <c r="I43" s="29" t="s">
        <v>64</v>
      </c>
      <c r="J43" s="81" t="s">
        <v>191</v>
      </c>
      <c r="K43" s="75">
        <v>45474</v>
      </c>
      <c r="L43" s="29" t="s">
        <v>192</v>
      </c>
      <c r="M43" s="29" t="s">
        <v>192</v>
      </c>
    </row>
    <row r="44" s="1" customFormat="1" ht="138" customHeight="1" spans="1:13">
      <c r="A44" s="29">
        <v>31</v>
      </c>
      <c r="B44" s="29" t="s">
        <v>186</v>
      </c>
      <c r="C44" s="39" t="s">
        <v>22</v>
      </c>
      <c r="D44" s="40" t="s">
        <v>193</v>
      </c>
      <c r="E44" s="41">
        <v>300</v>
      </c>
      <c r="F44" s="61" t="s">
        <v>33</v>
      </c>
      <c r="G44" s="40" t="s">
        <v>189</v>
      </c>
      <c r="H44" s="40" t="s">
        <v>190</v>
      </c>
      <c r="I44" s="29" t="s">
        <v>64</v>
      </c>
      <c r="J44" s="81" t="s">
        <v>191</v>
      </c>
      <c r="K44" s="75">
        <v>45597</v>
      </c>
      <c r="L44" s="29" t="s">
        <v>192</v>
      </c>
      <c r="M44" s="29" t="s">
        <v>192</v>
      </c>
    </row>
    <row r="45" s="1" customFormat="1" ht="105" customHeight="1" spans="1:13">
      <c r="A45" s="29">
        <v>32</v>
      </c>
      <c r="B45" s="29" t="s">
        <v>194</v>
      </c>
      <c r="C45" s="39" t="s">
        <v>187</v>
      </c>
      <c r="D45" s="40" t="s">
        <v>195</v>
      </c>
      <c r="E45" s="41">
        <v>473.2</v>
      </c>
      <c r="F45" s="61" t="s">
        <v>33</v>
      </c>
      <c r="G45" s="40" t="s">
        <v>196</v>
      </c>
      <c r="H45" s="40" t="s">
        <v>197</v>
      </c>
      <c r="I45" s="39" t="s">
        <v>64</v>
      </c>
      <c r="J45" s="81" t="s">
        <v>198</v>
      </c>
      <c r="K45" s="75">
        <v>45474</v>
      </c>
      <c r="L45" s="29" t="s">
        <v>192</v>
      </c>
      <c r="M45" s="29" t="s">
        <v>192</v>
      </c>
    </row>
    <row r="46" s="1" customFormat="1" ht="105" customHeight="1" spans="1:13">
      <c r="A46" s="29">
        <v>33</v>
      </c>
      <c r="B46" s="29" t="s">
        <v>199</v>
      </c>
      <c r="C46" s="39" t="s">
        <v>22</v>
      </c>
      <c r="D46" s="40" t="s">
        <v>200</v>
      </c>
      <c r="E46" s="62">
        <v>1000</v>
      </c>
      <c r="F46" s="61" t="s">
        <v>33</v>
      </c>
      <c r="G46" s="40" t="s">
        <v>201</v>
      </c>
      <c r="H46" s="40" t="s">
        <v>197</v>
      </c>
      <c r="I46" s="39" t="s">
        <v>64</v>
      </c>
      <c r="J46" s="61" t="s">
        <v>202</v>
      </c>
      <c r="K46" s="75">
        <v>45627</v>
      </c>
      <c r="L46" s="29" t="s">
        <v>192</v>
      </c>
      <c r="M46" s="29" t="s">
        <v>192</v>
      </c>
    </row>
    <row r="47" s="5" customFormat="1" ht="84" customHeight="1" spans="1:14">
      <c r="A47" s="29" t="s">
        <v>203</v>
      </c>
      <c r="B47" s="63" t="s">
        <v>204</v>
      </c>
      <c r="C47" s="64" t="s">
        <v>18</v>
      </c>
      <c r="D47" s="31"/>
      <c r="E47" s="32">
        <f>E48+E54+E60+E63+E66+E69</f>
        <v>26486.3</v>
      </c>
      <c r="F47" s="33"/>
      <c r="G47" s="31"/>
      <c r="H47" s="31"/>
      <c r="I47" s="39"/>
      <c r="J47" s="81"/>
      <c r="K47" s="39"/>
      <c r="L47" s="39"/>
      <c r="M47" s="39"/>
      <c r="N47" s="1"/>
    </row>
    <row r="48" s="5" customFormat="1" customHeight="1" spans="1:14">
      <c r="A48" s="65" t="s">
        <v>19</v>
      </c>
      <c r="B48" s="66" t="s">
        <v>205</v>
      </c>
      <c r="C48" s="66" t="s">
        <v>18</v>
      </c>
      <c r="D48" s="67"/>
      <c r="E48" s="66">
        <f>SUM(E49:E53)</f>
        <v>4539.3</v>
      </c>
      <c r="F48" s="27"/>
      <c r="G48" s="28"/>
      <c r="H48" s="28"/>
      <c r="I48" s="30"/>
      <c r="J48" s="73"/>
      <c r="K48" s="30"/>
      <c r="L48" s="21"/>
      <c r="M48" s="74"/>
      <c r="N48" s="1"/>
    </row>
    <row r="49" s="5" customFormat="1" ht="107" customHeight="1" spans="1:14">
      <c r="A49" s="29">
        <v>34</v>
      </c>
      <c r="B49" s="29" t="s">
        <v>206</v>
      </c>
      <c r="C49" s="29" t="s">
        <v>187</v>
      </c>
      <c r="D49" s="68" t="s">
        <v>207</v>
      </c>
      <c r="E49" s="62">
        <v>1755.6</v>
      </c>
      <c r="F49" s="62" t="s">
        <v>208</v>
      </c>
      <c r="G49" s="43" t="s">
        <v>209</v>
      </c>
      <c r="H49" s="43" t="s">
        <v>210</v>
      </c>
      <c r="I49" s="29" t="s">
        <v>64</v>
      </c>
      <c r="J49" s="61" t="s">
        <v>77</v>
      </c>
      <c r="K49" s="75">
        <v>45566</v>
      </c>
      <c r="L49" s="61" t="s">
        <v>211</v>
      </c>
      <c r="M49" s="74" t="s">
        <v>211</v>
      </c>
      <c r="N49" s="1"/>
    </row>
    <row r="50" s="5" customFormat="1" ht="86" customHeight="1" spans="1:14">
      <c r="A50" s="29">
        <v>35</v>
      </c>
      <c r="B50" s="29" t="s">
        <v>212</v>
      </c>
      <c r="C50" s="29" t="s">
        <v>187</v>
      </c>
      <c r="D50" s="68" t="s">
        <v>213</v>
      </c>
      <c r="E50" s="62">
        <v>100</v>
      </c>
      <c r="F50" s="62" t="s">
        <v>208</v>
      </c>
      <c r="G50" s="43" t="s">
        <v>214</v>
      </c>
      <c r="H50" s="43" t="s">
        <v>210</v>
      </c>
      <c r="I50" s="29" t="s">
        <v>215</v>
      </c>
      <c r="J50" s="61" t="s">
        <v>77</v>
      </c>
      <c r="K50" s="75">
        <v>45566</v>
      </c>
      <c r="L50" s="61" t="s">
        <v>211</v>
      </c>
      <c r="M50" s="74" t="s">
        <v>211</v>
      </c>
      <c r="N50" s="1"/>
    </row>
    <row r="51" s="5" customFormat="1" ht="85" customHeight="1" spans="1:14">
      <c r="A51" s="29">
        <v>36</v>
      </c>
      <c r="B51" s="29" t="s">
        <v>216</v>
      </c>
      <c r="C51" s="29" t="s">
        <v>22</v>
      </c>
      <c r="D51" s="68" t="s">
        <v>217</v>
      </c>
      <c r="E51" s="62">
        <v>1000</v>
      </c>
      <c r="F51" s="62" t="s">
        <v>208</v>
      </c>
      <c r="G51" s="43" t="s">
        <v>218</v>
      </c>
      <c r="H51" s="43" t="s">
        <v>219</v>
      </c>
      <c r="I51" s="29" t="s">
        <v>220</v>
      </c>
      <c r="J51" s="61" t="s">
        <v>221</v>
      </c>
      <c r="K51" s="75">
        <v>45597</v>
      </c>
      <c r="L51" s="61" t="s">
        <v>211</v>
      </c>
      <c r="M51" s="74" t="s">
        <v>211</v>
      </c>
      <c r="N51" s="1"/>
    </row>
    <row r="52" s="5" customFormat="1" ht="84" customHeight="1" spans="1:14">
      <c r="A52" s="29">
        <v>37</v>
      </c>
      <c r="B52" s="29" t="s">
        <v>222</v>
      </c>
      <c r="C52" s="29" t="s">
        <v>22</v>
      </c>
      <c r="D52" s="68" t="s">
        <v>223</v>
      </c>
      <c r="E52" s="62">
        <v>810</v>
      </c>
      <c r="F52" s="62" t="s">
        <v>208</v>
      </c>
      <c r="G52" s="43" t="s">
        <v>224</v>
      </c>
      <c r="H52" s="43" t="s">
        <v>225</v>
      </c>
      <c r="I52" s="29" t="s">
        <v>226</v>
      </c>
      <c r="J52" s="61" t="s">
        <v>221</v>
      </c>
      <c r="K52" s="75">
        <v>45597</v>
      </c>
      <c r="L52" s="61" t="s">
        <v>211</v>
      </c>
      <c r="M52" s="74" t="s">
        <v>211</v>
      </c>
      <c r="N52" s="1"/>
    </row>
    <row r="53" s="5" customFormat="1" ht="117" customHeight="1" spans="1:14">
      <c r="A53" s="29">
        <v>38</v>
      </c>
      <c r="B53" s="29" t="s">
        <v>227</v>
      </c>
      <c r="C53" s="29" t="s">
        <v>22</v>
      </c>
      <c r="D53" s="68" t="s">
        <v>228</v>
      </c>
      <c r="E53" s="62">
        <v>873.7</v>
      </c>
      <c r="F53" s="62" t="s">
        <v>208</v>
      </c>
      <c r="G53" s="43" t="s">
        <v>229</v>
      </c>
      <c r="H53" s="43" t="s">
        <v>230</v>
      </c>
      <c r="I53" s="29" t="s">
        <v>231</v>
      </c>
      <c r="J53" s="61" t="s">
        <v>221</v>
      </c>
      <c r="K53" s="75">
        <v>45597</v>
      </c>
      <c r="L53" s="61" t="s">
        <v>211</v>
      </c>
      <c r="M53" s="74" t="s">
        <v>211</v>
      </c>
      <c r="N53" s="1"/>
    </row>
    <row r="54" s="5" customFormat="1" ht="51" customHeight="1" spans="1:14">
      <c r="A54" s="44" t="s">
        <v>43</v>
      </c>
      <c r="B54" s="36" t="s">
        <v>232</v>
      </c>
      <c r="C54" s="36" t="s">
        <v>18</v>
      </c>
      <c r="D54" s="67"/>
      <c r="E54" s="66">
        <f>SUM(E55:E59)</f>
        <v>1900</v>
      </c>
      <c r="F54" s="27"/>
      <c r="G54" s="28"/>
      <c r="H54" s="28"/>
      <c r="I54" s="30"/>
      <c r="J54" s="73"/>
      <c r="K54" s="30"/>
      <c r="L54" s="21"/>
      <c r="M54" s="74"/>
      <c r="N54" s="1"/>
    </row>
    <row r="55" s="5" customFormat="1" ht="105" customHeight="1" spans="1:14">
      <c r="A55" s="29">
        <v>39</v>
      </c>
      <c r="B55" s="29" t="s">
        <v>233</v>
      </c>
      <c r="C55" s="29" t="s">
        <v>22</v>
      </c>
      <c r="D55" s="68" t="s">
        <v>234</v>
      </c>
      <c r="E55" s="62">
        <v>400</v>
      </c>
      <c r="F55" s="62" t="s">
        <v>73</v>
      </c>
      <c r="G55" s="43" t="s">
        <v>235</v>
      </c>
      <c r="H55" s="43" t="s">
        <v>236</v>
      </c>
      <c r="I55" s="29" t="s">
        <v>237</v>
      </c>
      <c r="J55" s="61" t="s">
        <v>77</v>
      </c>
      <c r="K55" s="75">
        <v>45597</v>
      </c>
      <c r="L55" s="61" t="s">
        <v>238</v>
      </c>
      <c r="M55" s="61" t="s">
        <v>239</v>
      </c>
      <c r="N55" s="1"/>
    </row>
    <row r="56" s="5" customFormat="1" ht="107" customHeight="1" spans="1:14">
      <c r="A56" s="29">
        <v>40</v>
      </c>
      <c r="B56" s="29" t="s">
        <v>240</v>
      </c>
      <c r="C56" s="29" t="s">
        <v>22</v>
      </c>
      <c r="D56" s="68" t="s">
        <v>241</v>
      </c>
      <c r="E56" s="62">
        <v>400</v>
      </c>
      <c r="F56" s="62" t="s">
        <v>73</v>
      </c>
      <c r="G56" s="43" t="s">
        <v>242</v>
      </c>
      <c r="H56" s="43" t="s">
        <v>243</v>
      </c>
      <c r="I56" s="29" t="s">
        <v>244</v>
      </c>
      <c r="J56" s="61" t="s">
        <v>77</v>
      </c>
      <c r="K56" s="75">
        <v>45597</v>
      </c>
      <c r="L56" s="61" t="s">
        <v>238</v>
      </c>
      <c r="M56" s="74" t="s">
        <v>245</v>
      </c>
      <c r="N56" s="1"/>
    </row>
    <row r="57" s="5" customFormat="1" ht="117" customHeight="1" spans="1:14">
      <c r="A57" s="29">
        <v>41</v>
      </c>
      <c r="B57" s="29" t="s">
        <v>246</v>
      </c>
      <c r="C57" s="29" t="s">
        <v>22</v>
      </c>
      <c r="D57" s="68" t="s">
        <v>247</v>
      </c>
      <c r="E57" s="62">
        <v>400</v>
      </c>
      <c r="F57" s="62" t="s">
        <v>73</v>
      </c>
      <c r="G57" s="43" t="s">
        <v>242</v>
      </c>
      <c r="H57" s="43" t="s">
        <v>248</v>
      </c>
      <c r="I57" s="29" t="s">
        <v>249</v>
      </c>
      <c r="J57" s="61" t="s">
        <v>77</v>
      </c>
      <c r="K57" s="75">
        <v>45597</v>
      </c>
      <c r="L57" s="61" t="s">
        <v>238</v>
      </c>
      <c r="M57" s="74" t="s">
        <v>250</v>
      </c>
      <c r="N57" s="1"/>
    </row>
    <row r="58" s="5" customFormat="1" ht="128" customHeight="1" spans="1:14">
      <c r="A58" s="29">
        <v>42</v>
      </c>
      <c r="B58" s="29" t="s">
        <v>251</v>
      </c>
      <c r="C58" s="29" t="s">
        <v>22</v>
      </c>
      <c r="D58" s="68" t="s">
        <v>252</v>
      </c>
      <c r="E58" s="62">
        <v>300</v>
      </c>
      <c r="F58" s="62" t="s">
        <v>73</v>
      </c>
      <c r="G58" s="43" t="s">
        <v>242</v>
      </c>
      <c r="H58" s="43" t="s">
        <v>253</v>
      </c>
      <c r="I58" s="29" t="s">
        <v>254</v>
      </c>
      <c r="J58" s="61" t="s">
        <v>77</v>
      </c>
      <c r="K58" s="75">
        <v>45597</v>
      </c>
      <c r="L58" s="61" t="s">
        <v>238</v>
      </c>
      <c r="M58" s="74" t="s">
        <v>255</v>
      </c>
      <c r="N58" s="1"/>
    </row>
    <row r="59" s="5" customFormat="1" ht="177" customHeight="1" spans="1:14">
      <c r="A59" s="29">
        <v>43</v>
      </c>
      <c r="B59" s="29" t="s">
        <v>256</v>
      </c>
      <c r="C59" s="29" t="s">
        <v>22</v>
      </c>
      <c r="D59" s="68" t="s">
        <v>257</v>
      </c>
      <c r="E59" s="62">
        <v>400</v>
      </c>
      <c r="F59" s="62" t="s">
        <v>73</v>
      </c>
      <c r="G59" s="43" t="s">
        <v>242</v>
      </c>
      <c r="H59" s="43" t="s">
        <v>258</v>
      </c>
      <c r="I59" s="29" t="s">
        <v>259</v>
      </c>
      <c r="J59" s="61" t="s">
        <v>77</v>
      </c>
      <c r="K59" s="75">
        <v>45597</v>
      </c>
      <c r="L59" s="61" t="s">
        <v>238</v>
      </c>
      <c r="M59" s="74" t="s">
        <v>260</v>
      </c>
      <c r="N59" s="1"/>
    </row>
    <row r="60" s="6" customFormat="1" ht="45.95" customHeight="1" spans="1:14">
      <c r="A60" s="44" t="s">
        <v>84</v>
      </c>
      <c r="B60" s="36" t="s">
        <v>261</v>
      </c>
      <c r="C60" s="45" t="s">
        <v>18</v>
      </c>
      <c r="D60" s="69"/>
      <c r="E60" s="38">
        <f>SUM(E61:E62)</f>
        <v>6440</v>
      </c>
      <c r="F60" s="47"/>
      <c r="G60" s="69"/>
      <c r="H60" s="69"/>
      <c r="I60" s="45"/>
      <c r="J60" s="82"/>
      <c r="K60" s="45"/>
      <c r="L60" s="45"/>
      <c r="M60" s="45"/>
      <c r="N60" s="8"/>
    </row>
    <row r="61" s="7" customFormat="1" ht="153" customHeight="1" spans="1:14">
      <c r="A61" s="29">
        <v>44</v>
      </c>
      <c r="B61" s="29" t="s">
        <v>262</v>
      </c>
      <c r="C61" s="29" t="s">
        <v>187</v>
      </c>
      <c r="D61" s="40" t="s">
        <v>263</v>
      </c>
      <c r="E61" s="41">
        <v>2800</v>
      </c>
      <c r="F61" s="61" t="s">
        <v>264</v>
      </c>
      <c r="G61" s="40" t="s">
        <v>265</v>
      </c>
      <c r="H61" s="40" t="s">
        <v>266</v>
      </c>
      <c r="I61" s="39" t="s">
        <v>64</v>
      </c>
      <c r="J61" s="61" t="s">
        <v>267</v>
      </c>
      <c r="K61" s="75">
        <v>45474</v>
      </c>
      <c r="L61" s="29" t="s">
        <v>172</v>
      </c>
      <c r="M61" s="29" t="s">
        <v>30</v>
      </c>
      <c r="N61" s="4"/>
    </row>
    <row r="62" s="2" customFormat="1" ht="141" customHeight="1" spans="1:13">
      <c r="A62" s="29">
        <v>45</v>
      </c>
      <c r="B62" s="29" t="s">
        <v>268</v>
      </c>
      <c r="C62" s="39" t="s">
        <v>22</v>
      </c>
      <c r="D62" s="40" t="s">
        <v>269</v>
      </c>
      <c r="E62" s="41">
        <v>3640</v>
      </c>
      <c r="F62" s="61" t="s">
        <v>270</v>
      </c>
      <c r="G62" s="40" t="s">
        <v>265</v>
      </c>
      <c r="H62" s="40" t="s">
        <v>266</v>
      </c>
      <c r="I62" s="83" t="s">
        <v>271</v>
      </c>
      <c r="J62" s="61" t="s">
        <v>267</v>
      </c>
      <c r="K62" s="75">
        <v>45597</v>
      </c>
      <c r="L62" s="29" t="s">
        <v>172</v>
      </c>
      <c r="M62" s="29" t="s">
        <v>66</v>
      </c>
    </row>
    <row r="63" s="3" customFormat="1" ht="46" customHeight="1" spans="1:13">
      <c r="A63" s="44" t="s">
        <v>107</v>
      </c>
      <c r="B63" s="36" t="s">
        <v>272</v>
      </c>
      <c r="C63" s="36" t="s">
        <v>18</v>
      </c>
      <c r="D63" s="46"/>
      <c r="E63" s="38">
        <f>SUM(E64:E65)</f>
        <v>2101</v>
      </c>
      <c r="F63" s="70"/>
      <c r="G63" s="46"/>
      <c r="H63" s="46"/>
      <c r="I63" s="45"/>
      <c r="J63" s="70"/>
      <c r="K63" s="76"/>
      <c r="L63" s="36"/>
      <c r="M63" s="36"/>
    </row>
    <row r="64" s="2" customFormat="1" ht="82" customHeight="1" spans="1:13">
      <c r="A64" s="29">
        <v>46</v>
      </c>
      <c r="B64" s="29" t="s">
        <v>273</v>
      </c>
      <c r="C64" s="29" t="s">
        <v>187</v>
      </c>
      <c r="D64" s="40" t="s">
        <v>274</v>
      </c>
      <c r="E64" s="41">
        <v>101</v>
      </c>
      <c r="F64" s="61" t="s">
        <v>275</v>
      </c>
      <c r="G64" s="40" t="s">
        <v>276</v>
      </c>
      <c r="H64" s="40" t="s">
        <v>63</v>
      </c>
      <c r="I64" s="29" t="s">
        <v>277</v>
      </c>
      <c r="J64" s="61" t="s">
        <v>77</v>
      </c>
      <c r="K64" s="75">
        <v>45474</v>
      </c>
      <c r="L64" s="29" t="s">
        <v>172</v>
      </c>
      <c r="M64" s="29" t="s">
        <v>172</v>
      </c>
    </row>
    <row r="65" ht="75" customHeight="1" spans="1:14">
      <c r="A65" s="29">
        <v>47</v>
      </c>
      <c r="B65" s="29" t="s">
        <v>278</v>
      </c>
      <c r="C65" s="39" t="s">
        <v>22</v>
      </c>
      <c r="D65" s="40" t="s">
        <v>279</v>
      </c>
      <c r="E65" s="41">
        <v>2000</v>
      </c>
      <c r="F65" s="61" t="s">
        <v>275</v>
      </c>
      <c r="G65" s="40" t="s">
        <v>280</v>
      </c>
      <c r="H65" s="40" t="s">
        <v>63</v>
      </c>
      <c r="I65" s="39" t="s">
        <v>129</v>
      </c>
      <c r="J65" s="61" t="s">
        <v>281</v>
      </c>
      <c r="K65" s="75">
        <v>45597</v>
      </c>
      <c r="L65" s="29" t="s">
        <v>172</v>
      </c>
      <c r="M65" s="29" t="s">
        <v>66</v>
      </c>
      <c r="N65" s="1"/>
    </row>
    <row r="66" customFormat="1" ht="46" customHeight="1" spans="1:14">
      <c r="A66" s="44" t="s">
        <v>148</v>
      </c>
      <c r="B66" s="36" t="s">
        <v>282</v>
      </c>
      <c r="C66" s="45" t="s">
        <v>18</v>
      </c>
      <c r="D66" s="46"/>
      <c r="E66" s="38">
        <f>E67+E68</f>
        <v>10906</v>
      </c>
      <c r="F66" s="70"/>
      <c r="G66" s="46"/>
      <c r="H66" s="46"/>
      <c r="I66" s="36"/>
      <c r="J66" s="70"/>
      <c r="K66" s="76"/>
      <c r="L66" s="36"/>
      <c r="M66" s="36"/>
      <c r="N66" s="1"/>
    </row>
    <row r="67" customFormat="1" ht="106" customHeight="1" spans="1:14">
      <c r="A67" s="29">
        <v>48</v>
      </c>
      <c r="B67" s="29" t="s">
        <v>283</v>
      </c>
      <c r="C67" s="39" t="s">
        <v>22</v>
      </c>
      <c r="D67" s="40" t="s">
        <v>284</v>
      </c>
      <c r="E67" s="41">
        <v>1300</v>
      </c>
      <c r="F67" s="61" t="s">
        <v>33</v>
      </c>
      <c r="G67" s="40" t="s">
        <v>285</v>
      </c>
      <c r="H67" s="40" t="s">
        <v>286</v>
      </c>
      <c r="I67" s="29" t="s">
        <v>27</v>
      </c>
      <c r="J67" s="61" t="s">
        <v>287</v>
      </c>
      <c r="K67" s="75">
        <v>45597</v>
      </c>
      <c r="L67" s="29" t="s">
        <v>51</v>
      </c>
      <c r="M67" s="29" t="s">
        <v>30</v>
      </c>
      <c r="N67" s="1"/>
    </row>
    <row r="68" customFormat="1" ht="86" customHeight="1" spans="1:14">
      <c r="A68" s="29">
        <v>49</v>
      </c>
      <c r="B68" s="29" t="s">
        <v>288</v>
      </c>
      <c r="C68" s="29" t="s">
        <v>187</v>
      </c>
      <c r="D68" s="40" t="s">
        <v>289</v>
      </c>
      <c r="E68" s="41">
        <v>9606</v>
      </c>
      <c r="F68" s="61" t="s">
        <v>275</v>
      </c>
      <c r="G68" s="43" t="s">
        <v>290</v>
      </c>
      <c r="H68" s="43" t="s">
        <v>291</v>
      </c>
      <c r="I68" s="40" t="s">
        <v>292</v>
      </c>
      <c r="J68" s="40" t="s">
        <v>293</v>
      </c>
      <c r="K68" s="75">
        <v>45566</v>
      </c>
      <c r="L68" s="29" t="s">
        <v>51</v>
      </c>
      <c r="M68" s="29" t="s">
        <v>51</v>
      </c>
      <c r="N68" s="1"/>
    </row>
    <row r="69" customFormat="1" ht="42" customHeight="1" spans="1:14">
      <c r="A69" s="44" t="s">
        <v>165</v>
      </c>
      <c r="B69" s="36" t="s">
        <v>294</v>
      </c>
      <c r="C69" s="45" t="s">
        <v>18</v>
      </c>
      <c r="D69" s="46"/>
      <c r="E69" s="38">
        <v>600</v>
      </c>
      <c r="F69" s="70"/>
      <c r="G69" s="84"/>
      <c r="H69" s="84"/>
      <c r="I69" s="64"/>
      <c r="J69" s="73"/>
      <c r="K69" s="87"/>
      <c r="L69" s="29"/>
      <c r="M69" s="29"/>
      <c r="N69" s="1"/>
    </row>
    <row r="70" customFormat="1" ht="106" customHeight="1" spans="1:14">
      <c r="A70" s="29">
        <v>50</v>
      </c>
      <c r="B70" s="29" t="s">
        <v>295</v>
      </c>
      <c r="C70" s="39" t="s">
        <v>22</v>
      </c>
      <c r="D70" s="40" t="s">
        <v>296</v>
      </c>
      <c r="E70" s="41">
        <v>600</v>
      </c>
      <c r="F70" s="85" t="s">
        <v>297</v>
      </c>
      <c r="G70" s="40" t="s">
        <v>298</v>
      </c>
      <c r="H70" s="40" t="s">
        <v>299</v>
      </c>
      <c r="I70" s="29" t="s">
        <v>27</v>
      </c>
      <c r="J70" s="61" t="s">
        <v>300</v>
      </c>
      <c r="K70" s="75">
        <v>45597</v>
      </c>
      <c r="L70" s="29" t="s">
        <v>172</v>
      </c>
      <c r="M70" s="29" t="s">
        <v>30</v>
      </c>
      <c r="N70" s="1"/>
    </row>
    <row r="71" s="6" customFormat="1" ht="36" customHeight="1" spans="1:14">
      <c r="A71" s="63" t="s">
        <v>301</v>
      </c>
      <c r="B71" s="30" t="s">
        <v>302</v>
      </c>
      <c r="C71" s="64" t="s">
        <v>18</v>
      </c>
      <c r="D71" s="84"/>
      <c r="E71" s="32">
        <f>SUM(E72:E76)</f>
        <v>2151.3</v>
      </c>
      <c r="F71" s="73"/>
      <c r="G71" s="84"/>
      <c r="H71" s="46"/>
      <c r="I71" s="45"/>
      <c r="J71" s="70"/>
      <c r="K71" s="76"/>
      <c r="L71" s="36"/>
      <c r="M71" s="36"/>
      <c r="N71" s="8"/>
    </row>
    <row r="72" s="5" customFormat="1" ht="228" customHeight="1" spans="1:14">
      <c r="A72" s="29">
        <v>51</v>
      </c>
      <c r="B72" s="29" t="s">
        <v>303</v>
      </c>
      <c r="C72" s="39" t="s">
        <v>187</v>
      </c>
      <c r="D72" s="40" t="s">
        <v>304</v>
      </c>
      <c r="E72" s="41">
        <v>439</v>
      </c>
      <c r="F72" s="61" t="s">
        <v>39</v>
      </c>
      <c r="G72" s="40" t="s">
        <v>305</v>
      </c>
      <c r="H72" s="40" t="s">
        <v>266</v>
      </c>
      <c r="I72" s="88" t="s">
        <v>306</v>
      </c>
      <c r="J72" s="61" t="s">
        <v>77</v>
      </c>
      <c r="K72" s="75">
        <v>45474</v>
      </c>
      <c r="L72" s="29" t="s">
        <v>172</v>
      </c>
      <c r="M72" s="29" t="s">
        <v>172</v>
      </c>
      <c r="N72" s="1"/>
    </row>
    <row r="73" ht="236" customHeight="1" spans="1:14">
      <c r="A73" s="29">
        <v>52</v>
      </c>
      <c r="B73" s="29" t="s">
        <v>307</v>
      </c>
      <c r="C73" s="39" t="s">
        <v>187</v>
      </c>
      <c r="D73" s="40" t="s">
        <v>308</v>
      </c>
      <c r="E73" s="41">
        <v>187.3</v>
      </c>
      <c r="F73" s="61" t="s">
        <v>309</v>
      </c>
      <c r="G73" s="40" t="s">
        <v>310</v>
      </c>
      <c r="H73" s="40" t="s">
        <v>266</v>
      </c>
      <c r="I73" s="29" t="s">
        <v>311</v>
      </c>
      <c r="J73" s="61" t="s">
        <v>77</v>
      </c>
      <c r="K73" s="75">
        <v>45474</v>
      </c>
      <c r="L73" s="29" t="s">
        <v>172</v>
      </c>
      <c r="M73" s="29" t="s">
        <v>172</v>
      </c>
      <c r="N73" s="1"/>
    </row>
    <row r="74" s="5" customFormat="1" ht="125" customHeight="1" spans="1:14">
      <c r="A74" s="29">
        <v>53</v>
      </c>
      <c r="B74" s="29" t="s">
        <v>312</v>
      </c>
      <c r="C74" s="39" t="s">
        <v>187</v>
      </c>
      <c r="D74" s="40" t="s">
        <v>313</v>
      </c>
      <c r="E74" s="41">
        <v>210</v>
      </c>
      <c r="F74" s="61" t="s">
        <v>314</v>
      </c>
      <c r="G74" s="40" t="s">
        <v>315</v>
      </c>
      <c r="H74" s="40" t="s">
        <v>266</v>
      </c>
      <c r="I74" s="29" t="s">
        <v>316</v>
      </c>
      <c r="J74" s="61" t="s">
        <v>77</v>
      </c>
      <c r="K74" s="75">
        <v>45474</v>
      </c>
      <c r="L74" s="29" t="s">
        <v>172</v>
      </c>
      <c r="M74" s="29" t="s">
        <v>172</v>
      </c>
      <c r="N74" s="1"/>
    </row>
    <row r="75" s="5" customFormat="1" ht="76" customHeight="1" spans="1:14">
      <c r="A75" s="29">
        <v>54</v>
      </c>
      <c r="B75" s="29" t="s">
        <v>317</v>
      </c>
      <c r="C75" s="39" t="s">
        <v>22</v>
      </c>
      <c r="D75" s="40" t="s">
        <v>318</v>
      </c>
      <c r="E75" s="41">
        <v>505</v>
      </c>
      <c r="F75" s="61" t="s">
        <v>39</v>
      </c>
      <c r="G75" s="40" t="s">
        <v>315</v>
      </c>
      <c r="H75" s="40" t="s">
        <v>266</v>
      </c>
      <c r="I75" s="29" t="s">
        <v>319</v>
      </c>
      <c r="J75" s="61" t="s">
        <v>77</v>
      </c>
      <c r="K75" s="75">
        <v>45597</v>
      </c>
      <c r="L75" s="29" t="s">
        <v>172</v>
      </c>
      <c r="M75" s="29" t="s">
        <v>172</v>
      </c>
      <c r="N75" s="1"/>
    </row>
    <row r="76" s="5" customFormat="1" ht="84" customHeight="1" spans="1:14">
      <c r="A76" s="29">
        <v>55</v>
      </c>
      <c r="B76" s="29" t="s">
        <v>320</v>
      </c>
      <c r="C76" s="39" t="s">
        <v>22</v>
      </c>
      <c r="D76" s="40" t="s">
        <v>321</v>
      </c>
      <c r="E76" s="41">
        <v>810</v>
      </c>
      <c r="F76" s="61" t="s">
        <v>39</v>
      </c>
      <c r="G76" s="40" t="s">
        <v>315</v>
      </c>
      <c r="H76" s="40" t="s">
        <v>266</v>
      </c>
      <c r="I76" s="29" t="s">
        <v>319</v>
      </c>
      <c r="J76" s="61" t="s">
        <v>77</v>
      </c>
      <c r="K76" s="75">
        <v>45597</v>
      </c>
      <c r="L76" s="29" t="s">
        <v>172</v>
      </c>
      <c r="M76" s="29" t="s">
        <v>172</v>
      </c>
      <c r="N76" s="1"/>
    </row>
    <row r="77" s="5" customFormat="1" ht="24" customHeight="1" spans="1:14">
      <c r="A77" s="30" t="s">
        <v>322</v>
      </c>
      <c r="B77" s="30" t="s">
        <v>323</v>
      </c>
      <c r="C77" s="39"/>
      <c r="D77" s="40"/>
      <c r="E77" s="32">
        <f>E78+E80</f>
        <v>3553.91</v>
      </c>
      <c r="F77" s="86"/>
      <c r="G77" s="31"/>
      <c r="H77" s="31"/>
      <c r="I77" s="39"/>
      <c r="J77" s="81"/>
      <c r="K77" s="29"/>
      <c r="L77" s="39"/>
      <c r="M77" s="39"/>
      <c r="N77" s="1"/>
    </row>
    <row r="78" s="6" customFormat="1" ht="27" customHeight="1" spans="1:14">
      <c r="A78" s="44" t="s">
        <v>19</v>
      </c>
      <c r="B78" s="36" t="s">
        <v>324</v>
      </c>
      <c r="C78" s="45" t="s">
        <v>18</v>
      </c>
      <c r="D78" s="46"/>
      <c r="E78" s="38">
        <v>53.91</v>
      </c>
      <c r="F78" s="82"/>
      <c r="G78" s="69"/>
      <c r="H78" s="69"/>
      <c r="I78" s="45"/>
      <c r="J78" s="82"/>
      <c r="K78" s="36"/>
      <c r="L78" s="45"/>
      <c r="M78" s="45"/>
      <c r="N78" s="8"/>
    </row>
    <row r="79" s="5" customFormat="1" ht="62" customHeight="1" spans="1:14">
      <c r="A79" s="29">
        <v>56</v>
      </c>
      <c r="B79" s="29" t="s">
        <v>325</v>
      </c>
      <c r="C79" s="39" t="s">
        <v>22</v>
      </c>
      <c r="D79" s="40" t="s">
        <v>326</v>
      </c>
      <c r="E79" s="41">
        <v>53.91</v>
      </c>
      <c r="F79" s="61" t="s">
        <v>327</v>
      </c>
      <c r="G79" s="40" t="s">
        <v>328</v>
      </c>
      <c r="H79" s="40" t="s">
        <v>329</v>
      </c>
      <c r="I79" s="29" t="s">
        <v>27</v>
      </c>
      <c r="J79" s="81" t="s">
        <v>330</v>
      </c>
      <c r="K79" s="75">
        <v>45597</v>
      </c>
      <c r="L79" s="29" t="s">
        <v>331</v>
      </c>
      <c r="M79" s="29" t="s">
        <v>331</v>
      </c>
      <c r="N79" s="1"/>
    </row>
    <row r="80" s="8" customFormat="1" ht="34" customHeight="1" spans="1:13">
      <c r="A80" s="44" t="s">
        <v>43</v>
      </c>
      <c r="B80" s="36" t="s">
        <v>332</v>
      </c>
      <c r="C80" s="45" t="s">
        <v>18</v>
      </c>
      <c r="D80" s="46"/>
      <c r="E80" s="38">
        <v>3500</v>
      </c>
      <c r="F80" s="70"/>
      <c r="G80" s="46"/>
      <c r="H80" s="46"/>
      <c r="I80" s="45"/>
      <c r="J80" s="70"/>
      <c r="K80" s="76"/>
      <c r="L80" s="36"/>
      <c r="M80" s="36"/>
    </row>
    <row r="81" s="5" customFormat="1" ht="397" customHeight="1" spans="1:14">
      <c r="A81" s="29">
        <v>57</v>
      </c>
      <c r="B81" s="29" t="s">
        <v>333</v>
      </c>
      <c r="C81" s="39" t="s">
        <v>22</v>
      </c>
      <c r="D81" s="40" t="s">
        <v>334</v>
      </c>
      <c r="E81" s="62">
        <v>3500</v>
      </c>
      <c r="F81" s="61" t="s">
        <v>335</v>
      </c>
      <c r="G81" s="40" t="s">
        <v>336</v>
      </c>
      <c r="H81" s="40" t="s">
        <v>337</v>
      </c>
      <c r="I81" s="89" t="s">
        <v>338</v>
      </c>
      <c r="J81" s="61" t="s">
        <v>339</v>
      </c>
      <c r="K81" s="75">
        <v>45597</v>
      </c>
      <c r="L81" s="29" t="s">
        <v>340</v>
      </c>
      <c r="M81" s="29" t="s">
        <v>66</v>
      </c>
      <c r="N81" s="1"/>
    </row>
  </sheetData>
  <autoFilter ref="A1:M81">
    <extLst/>
  </autoFilter>
  <mergeCells count="2">
    <mergeCell ref="A2:M2"/>
    <mergeCell ref="A4:B4"/>
  </mergeCells>
  <pageMargins left="0.251388888888889" right="0.251388888888889" top="0.751388888888889" bottom="0.751388888888889" header="0.298611111111111" footer="0.298611111111111"/>
  <pageSetup paperSize="9" scale="75" firstPageNumber="47"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2024年财政涉农整合清单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远</cp:lastModifiedBy>
  <dcterms:created xsi:type="dcterms:W3CDTF">2021-09-30T13:13:00Z</dcterms:created>
  <dcterms:modified xsi:type="dcterms:W3CDTF">2024-03-25T02:23:58Z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348CBADFEFF8467FB5FAD7E360980BA7_13</vt:lpwstr>
  </property>
  <property fmtid="{D5CDD505-2E9C-101B-9397-08002B2CF9AE}" pid="3" name="KSOProductBuildVer">
    <vt:lpwstr>2052-12.1.0.16417</vt:lpwstr>
  </property>
</Properties>
</file>